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TransGrid\14. SWNSW Stability RIT-T\EY PADR Market Modelling Report &amp; Workbooks\"/>
    </mc:Choice>
  </mc:AlternateContent>
  <xr:revisionPtr revIDLastSave="0" documentId="13_ncr:1_{C5295A79-7D33-4CA0-A0B4-621B37787C4F}" xr6:coauthVersionLast="45" xr6:coauthVersionMax="45" xr10:uidLastSave="{00000000-0000-0000-0000-000000000000}"/>
  <bookViews>
    <workbookView xWindow="28680" yWindow="-120" windowWidth="38640" windowHeight="21240" tabRatio="930" xr2:uid="{00000000-000D-0000-FFFF-FFFF0000000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Z Tx Cost" sheetId="15" r:id="rId13"/>
    <sheet name="BaseCase_USE+DSP Cost" sheetId="16" r:id="rId14"/>
    <sheet name="Option1_CF" sheetId="17" r:id="rId15"/>
    <sheet name="Option1_Generation" sheetId="18" r:id="rId16"/>
    <sheet name="Option1_Capacity" sheetId="19" r:id="rId17"/>
    <sheet name="Option1_VOM Cost" sheetId="20" r:id="rId18"/>
    <sheet name="Option1_FOM Cost" sheetId="21" r:id="rId19"/>
    <sheet name="Option1_Fuel Cost" sheetId="22" r:id="rId20"/>
    <sheet name="Option1_Build Cost" sheetId="23" r:id="rId21"/>
    <sheet name="Option1_REZ Tx Cost" sheetId="24" r:id="rId22"/>
    <sheet name="Option1_USE+DSP Cost" sheetId="25" r:id="rId23"/>
  </sheets>
  <externalReferences>
    <externalReference r:id="rId24"/>
    <externalReference r:id="rId25"/>
    <externalReference r:id="rId26"/>
  </externalReferences>
  <definedNames>
    <definedName name="_xlnm._FilterDatabase" localSheetId="3" hidden="1">'Abbreviations and notes'!$A$2:$B$21</definedName>
    <definedName name="_xlnm._FilterDatabase" localSheetId="11" hidden="1">'BaseCase_Build Cost'!$A$5:$AA$5</definedName>
    <definedName name="_xlnm._FilterDatabase" localSheetId="7" hidden="1">BaseCase_Capacity!$A$5:$AA$17</definedName>
    <definedName name="_xlnm._FilterDatabase" localSheetId="5" hidden="1">BaseCase_CF!$A$5:$AA$17</definedName>
    <definedName name="_xlnm._FilterDatabase" localSheetId="9" hidden="1">'BaseCase_FOM Cost'!$A$1:$AA$5</definedName>
    <definedName name="_xlnm._FilterDatabase" localSheetId="10" hidden="1">'BaseCase_Fuel Cost'!$A$5:$AA$5</definedName>
    <definedName name="_xlnm._FilterDatabase" localSheetId="6" hidden="1">BaseCase_Generation!$A$5:$AA$17</definedName>
    <definedName name="_xlnm._FilterDatabase" localSheetId="12" hidden="1">'BaseCase_REZ Tx Cost'!$A$5:$AA$5</definedName>
    <definedName name="_xlnm._FilterDatabase" localSheetId="13" hidden="1">'BaseCase_USE+DSP Cost'!$A$5:$AA$5</definedName>
    <definedName name="_xlnm._FilterDatabase" localSheetId="8" hidden="1">'BaseCase_VOM Cost'!$A$5:$AA$5</definedName>
    <definedName name="_xlnm._FilterDatabase" localSheetId="20" hidden="1">'Option1_Build Cost'!$A$5:$AA$5</definedName>
    <definedName name="_xlnm._FilterDatabase" localSheetId="16" hidden="1">Option1_Capacity!$A$5:$AA$17</definedName>
    <definedName name="_xlnm._FilterDatabase" localSheetId="14" hidden="1">Option1_CF!$A$5:$AA$17</definedName>
    <definedName name="_xlnm._FilterDatabase" localSheetId="18" hidden="1">'Option1_FOM Cost'!$A$1:$AA$5</definedName>
    <definedName name="_xlnm._FilterDatabase" localSheetId="19" hidden="1">'Option1_Fuel Cost'!$A$5:$AA$5</definedName>
    <definedName name="_xlnm._FilterDatabase" localSheetId="15" hidden="1">Option1_Generation!$A$5:$AA$17</definedName>
    <definedName name="_xlnm._FilterDatabase" localSheetId="21" hidden="1">'Option1_REZ Tx Cost'!$A$5:$AA$5</definedName>
    <definedName name="_xlnm._FilterDatabase" localSheetId="22" hidden="1">'Option1_USE+DSP Cost'!$A$5:$AA$5</definedName>
    <definedName name="_xlnm._FilterDatabase" localSheetId="17" hidden="1">'Option1_VOM Cost'!$A$5:$AA$5</definedName>
    <definedName name="asd">'[1]M27_30_REZ Tx Cost'!$C$9:$W$9</definedName>
    <definedName name="asdf">'[1]M27_30_SyncCon Cost'!$C$5:$W$5</definedName>
    <definedName name="AsGen">[2]Macro!$U$6</definedName>
    <definedName name="BaseCase_NEM_Build" localSheetId="7">#REF!</definedName>
    <definedName name="BaseCase_NEM_Build" localSheetId="6">#REF!</definedName>
    <definedName name="BaseCase_NEM_Build" localSheetId="16">#REF!</definedName>
    <definedName name="BaseCase_NEM_Build" localSheetId="15">#REF!</definedName>
    <definedName name="BaseCase_NEM_Build">#REF!</definedName>
    <definedName name="BaseCase_NEM_DSP" localSheetId="7">#REF!</definedName>
    <definedName name="BaseCase_NEM_DSP" localSheetId="6">#REF!</definedName>
    <definedName name="BaseCase_NEM_DSP" localSheetId="16">#REF!</definedName>
    <definedName name="BaseCase_NEM_DSP" localSheetId="15">#REF!</definedName>
    <definedName name="BaseCase_NEM_DSP">#REF!</definedName>
    <definedName name="BaseCase_NEM_DSP1">'[1]BaseCase_USE+DSP Cost'!$C$9:$W$9</definedName>
    <definedName name="BaseCase_NEM_FOM" localSheetId="7">#REF!</definedName>
    <definedName name="BaseCase_NEM_FOM" localSheetId="6">#REF!</definedName>
    <definedName name="BaseCase_NEM_FOM" localSheetId="16">#REF!</definedName>
    <definedName name="BaseCase_NEM_FOM" localSheetId="15">#REF!</definedName>
    <definedName name="BaseCase_NEM_FOM">#REF!</definedName>
    <definedName name="BaseCase_NEM_Fuel" localSheetId="7">#REF!</definedName>
    <definedName name="BaseCase_NEM_Fuel" localSheetId="6">#REF!</definedName>
    <definedName name="BaseCase_NEM_Fuel" localSheetId="16">#REF!</definedName>
    <definedName name="BaseCase_NEM_Fuel" localSheetId="15">#REF!</definedName>
    <definedName name="BaseCase_NEM_Fuel">#REF!</definedName>
    <definedName name="BaseCase_NEM_REHAB" localSheetId="7">#REF!</definedName>
    <definedName name="BaseCase_NEM_REHAB" localSheetId="6">#REF!</definedName>
    <definedName name="BaseCase_NEM_REHAB" localSheetId="16">#REF!</definedName>
    <definedName name="BaseCase_NEM_REHAB" localSheetId="15">#REF!</definedName>
    <definedName name="BaseCase_NEM_REHAB">#REF!</definedName>
    <definedName name="BaseCase_NEM_REZ" localSheetId="7">#REF!</definedName>
    <definedName name="BaseCase_NEM_REZ" localSheetId="6">#REF!</definedName>
    <definedName name="BaseCase_NEM_REZ" localSheetId="16">#REF!</definedName>
    <definedName name="BaseCase_NEM_REZ" localSheetId="15">#REF!</definedName>
    <definedName name="BaseCase_NEM_REZ">#REF!</definedName>
    <definedName name="BaseCase_NEM_SyncCon" localSheetId="7">#REF!</definedName>
    <definedName name="BaseCase_NEM_SyncCon" localSheetId="6">#REF!</definedName>
    <definedName name="BaseCase_NEM_SyncCon" localSheetId="16">#REF!</definedName>
    <definedName name="BaseCase_NEM_SyncCon" localSheetId="15">#REF!</definedName>
    <definedName name="BaseCase_NEM_SyncCon">#REF!</definedName>
    <definedName name="BaseCase_NEM_VOM" localSheetId="7">#REF!</definedName>
    <definedName name="BaseCase_NEM_VOM" localSheetId="6">#REF!</definedName>
    <definedName name="BaseCase_NEM_VOM" localSheetId="16">#REF!</definedName>
    <definedName name="BaseCase_NEM_VOM" localSheetId="15">#REF!</definedName>
    <definedName name="BaseCase_NEM_VOM">#REF!</definedName>
    <definedName name="CaseNames">[2]Macro!$D$3:$D$16</definedName>
    <definedName name="CIQWBGuid" hidden="1">"32a91085-3057-4656-87d2-f3c7894ddc12"</definedName>
    <definedName name="CompareCases1">[2]Macro!$B$18:$B$25</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g">#REF!</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6">#REF!</definedName>
    <definedName name="M27_30_NEM_Build" localSheetId="15">#REF!</definedName>
    <definedName name="M27_30_NEM_Build">#REF!</definedName>
    <definedName name="M27_30_NEM_DSP" localSheetId="7">#REF!</definedName>
    <definedName name="M27_30_NEM_DSP" localSheetId="6">#REF!</definedName>
    <definedName name="M27_30_NEM_DSP" localSheetId="16">#REF!</definedName>
    <definedName name="M27_30_NEM_DSP" localSheetId="15">#REF!</definedName>
    <definedName name="M27_30_NEM_DSP">#REF!</definedName>
    <definedName name="M27_30_NEM_FOM" localSheetId="7">#REF!</definedName>
    <definedName name="M27_30_NEM_FOM" localSheetId="6">#REF!</definedName>
    <definedName name="M27_30_NEM_FOM" localSheetId="16">#REF!</definedName>
    <definedName name="M27_30_NEM_FOM" localSheetId="15">#REF!</definedName>
    <definedName name="M27_30_NEM_FOM">#REF!</definedName>
    <definedName name="M27_30_NEM_Fuel" localSheetId="7">#REF!</definedName>
    <definedName name="M27_30_NEM_Fuel" localSheetId="6">#REF!</definedName>
    <definedName name="M27_30_NEM_Fuel" localSheetId="16">#REF!</definedName>
    <definedName name="M27_30_NEM_Fuel" localSheetId="15">#REF!</definedName>
    <definedName name="M27_30_NEM_Fuel">#REF!</definedName>
    <definedName name="M27_30_NEM_REHAB" localSheetId="7">#REF!</definedName>
    <definedName name="M27_30_NEM_REHAB" localSheetId="6">#REF!</definedName>
    <definedName name="M27_30_NEM_REHAB" localSheetId="16">#REF!</definedName>
    <definedName name="M27_30_NEM_REHAB" localSheetId="15">#REF!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6">#REF!</definedName>
    <definedName name="M27_30_NEM_REZ" localSheetId="14">#REF!</definedName>
    <definedName name="M27_30_NEM_REZ" localSheetId="15">#REF!</definedName>
    <definedName name="M27_30_NEM_REZ">#REF!</definedName>
    <definedName name="M27_30_NEM_SyncCon" localSheetId="7">#REF!</definedName>
    <definedName name="M27_30_NEM_SyncCon" localSheetId="6">#REF!</definedName>
    <definedName name="M27_30_NEM_SyncCon" localSheetId="16">#REF!</definedName>
    <definedName name="M27_30_NEM_SyncCon" localSheetId="15">#REF!</definedName>
    <definedName name="M27_30_NEM_SyncCon">#REF!</definedName>
    <definedName name="M27_30_NEM_VOM" localSheetId="7">#REF!</definedName>
    <definedName name="M27_30_NEM_VOM" localSheetId="6">#REF!</definedName>
    <definedName name="M27_30_NEM_VOM" localSheetId="16">#REF!</definedName>
    <definedName name="M27_30_NEM_VOM" localSheetId="15">#REF!</definedName>
    <definedName name="M27_30_NEM_VOM">#REF!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#REF!</definedName>
    <definedName name="StartYear1">'[1]!!DELETE ME!! - Data checks'!$A$5</definedName>
    <definedName name="TimePerYear">[2]Macro!$B$36</definedName>
    <definedName name="Timestep">[2]Macro!$B$30</definedName>
    <definedName name="Tol">[2]Macro!$B$32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4" i="7" l="1"/>
  <c r="AF44" i="7"/>
  <c r="AE44" i="7"/>
  <c r="AD44" i="7"/>
  <c r="AC44" i="7"/>
  <c r="AB44" i="7"/>
  <c r="AA44" i="7"/>
  <c r="Z44" i="7"/>
  <c r="Y44" i="7"/>
  <c r="X44" i="7"/>
  <c r="W44" i="7"/>
  <c r="V44" i="7"/>
  <c r="U44" i="7"/>
  <c r="T44" i="7"/>
  <c r="S44" i="7"/>
  <c r="R44" i="7"/>
  <c r="Q44" i="7"/>
  <c r="P44" i="7"/>
  <c r="O44" i="7"/>
  <c r="N44" i="7"/>
  <c r="M44" i="7"/>
  <c r="L44" i="7"/>
  <c r="K44" i="7"/>
  <c r="J44" i="7"/>
  <c r="I44" i="7"/>
  <c r="A41" i="7"/>
  <c r="AG23" i="7"/>
  <c r="AF23" i="7"/>
  <c r="AE23" i="7"/>
  <c r="AD23" i="7"/>
  <c r="AC23" i="7"/>
  <c r="AB23" i="7"/>
  <c r="AA23" i="7"/>
  <c r="Z23" i="7"/>
  <c r="Y23" i="7"/>
  <c r="X23" i="7"/>
  <c r="W23" i="7"/>
  <c r="V23" i="7"/>
  <c r="U23" i="7"/>
  <c r="T23" i="7"/>
  <c r="S23" i="7"/>
  <c r="R23" i="7"/>
  <c r="Q23" i="7"/>
  <c r="P23" i="7"/>
  <c r="O23" i="7"/>
  <c r="N23" i="7"/>
  <c r="M23" i="7"/>
  <c r="L23" i="7"/>
  <c r="K23" i="7"/>
  <c r="J23" i="7"/>
  <c r="I23" i="7"/>
  <c r="A20" i="7"/>
  <c r="E12" i="7"/>
  <c r="E10" i="7"/>
  <c r="E9" i="7"/>
  <c r="E8" i="7"/>
  <c r="A3" i="7"/>
  <c r="K1" i="7"/>
  <c r="J1" i="7"/>
  <c r="L1" i="7" l="1"/>
  <c r="J51" i="7"/>
  <c r="I51" i="7"/>
  <c r="M1" i="7" l="1"/>
  <c r="I47" i="7"/>
  <c r="I28" i="7"/>
  <c r="J28" i="7"/>
  <c r="L50" i="7"/>
  <c r="L26" i="7"/>
  <c r="K58" i="7"/>
  <c r="J57" i="7"/>
  <c r="K48" i="7"/>
  <c r="L34" i="7"/>
  <c r="I46" i="7"/>
  <c r="J26" i="7"/>
  <c r="K28" i="7"/>
  <c r="I53" i="7"/>
  <c r="J50" i="7"/>
  <c r="J36" i="7"/>
  <c r="L55" i="7"/>
  <c r="K33" i="7"/>
  <c r="L37" i="7"/>
  <c r="I55" i="7"/>
  <c r="K59" i="7"/>
  <c r="J52" i="7"/>
  <c r="J27" i="7"/>
  <c r="I54" i="7"/>
  <c r="K46" i="7"/>
  <c r="I36" i="7"/>
  <c r="L31" i="7"/>
  <c r="J49" i="7"/>
  <c r="I37" i="7"/>
  <c r="K29" i="7"/>
  <c r="J55" i="7"/>
  <c r="I30" i="7"/>
  <c r="J58" i="7"/>
  <c r="L36" i="7"/>
  <c r="J32" i="7"/>
  <c r="L30" i="7"/>
  <c r="K32" i="7"/>
  <c r="K51" i="7"/>
  <c r="K25" i="7"/>
  <c r="I32" i="7"/>
  <c r="J53" i="7"/>
  <c r="L51" i="7"/>
  <c r="J46" i="7"/>
  <c r="L27" i="7"/>
  <c r="K47" i="7"/>
  <c r="I45" i="7"/>
  <c r="K52" i="7"/>
  <c r="L47" i="7"/>
  <c r="J59" i="7"/>
  <c r="I38" i="7"/>
  <c r="K24" i="7"/>
  <c r="K34" i="7"/>
  <c r="I27" i="7"/>
  <c r="J48" i="7"/>
  <c r="J34" i="7"/>
  <c r="J33" i="7"/>
  <c r="I11" i="7"/>
  <c r="I33" i="7"/>
  <c r="J47" i="7"/>
  <c r="L49" i="7"/>
  <c r="K57" i="7"/>
  <c r="I25" i="7"/>
  <c r="J24" i="7"/>
  <c r="L25" i="7"/>
  <c r="I58" i="7"/>
  <c r="I10" i="7"/>
  <c r="K31" i="7"/>
  <c r="L57" i="7"/>
  <c r="K36" i="7"/>
  <c r="J29" i="7"/>
  <c r="I9" i="7"/>
  <c r="J25" i="7"/>
  <c r="L28" i="7"/>
  <c r="J31" i="7"/>
  <c r="K38" i="7"/>
  <c r="L38" i="7"/>
  <c r="K26" i="7"/>
  <c r="K55" i="7"/>
  <c r="K50" i="7"/>
  <c r="K54" i="7"/>
  <c r="I24" i="7"/>
  <c r="L45" i="7"/>
  <c r="L53" i="7"/>
  <c r="K45" i="7"/>
  <c r="L29" i="7"/>
  <c r="J54" i="7"/>
  <c r="L54" i="7"/>
  <c r="L58" i="7"/>
  <c r="J37" i="7"/>
  <c r="L33" i="7"/>
  <c r="K49" i="7"/>
  <c r="J30" i="7"/>
  <c r="I26" i="7"/>
  <c r="I7" i="7"/>
  <c r="K27" i="7"/>
  <c r="K37" i="7"/>
  <c r="K53" i="7"/>
  <c r="L24" i="7"/>
  <c r="K30" i="7"/>
  <c r="I49" i="7"/>
  <c r="I50" i="7"/>
  <c r="L52" i="7"/>
  <c r="L48" i="7"/>
  <c r="I52" i="7"/>
  <c r="J38" i="7"/>
  <c r="I34" i="7"/>
  <c r="I12" i="7"/>
  <c r="I48" i="7"/>
  <c r="L32" i="7"/>
  <c r="I57" i="7"/>
  <c r="I59" i="7"/>
  <c r="I29" i="7"/>
  <c r="I8" i="7"/>
  <c r="J45" i="7"/>
  <c r="L46" i="7"/>
  <c r="I31" i="7"/>
  <c r="L59" i="7"/>
  <c r="I13" i="7" l="1"/>
  <c r="N1" i="7"/>
  <c r="M49" i="7"/>
  <c r="M33" i="7"/>
  <c r="M27" i="7"/>
  <c r="M34" i="7"/>
  <c r="M52" i="7"/>
  <c r="M24" i="7"/>
  <c r="M51" i="7"/>
  <c r="M58" i="7"/>
  <c r="M48" i="7"/>
  <c r="J10" i="7"/>
  <c r="J11" i="7"/>
  <c r="M25" i="7"/>
  <c r="M47" i="7"/>
  <c r="J12" i="7"/>
  <c r="M36" i="7"/>
  <c r="M26" i="7"/>
  <c r="M50" i="7"/>
  <c r="M31" i="7"/>
  <c r="M45" i="7"/>
  <c r="M57" i="7"/>
  <c r="J7" i="7"/>
  <c r="M30" i="7"/>
  <c r="J9" i="7"/>
  <c r="M28" i="7"/>
  <c r="M54" i="7"/>
  <c r="M37" i="7"/>
  <c r="M46" i="7"/>
  <c r="M32" i="7"/>
  <c r="M55" i="7"/>
  <c r="J8" i="7"/>
  <c r="M53" i="7"/>
  <c r="M38" i="7"/>
  <c r="M59" i="7"/>
  <c r="M29" i="7"/>
  <c r="J13" i="7" l="1"/>
  <c r="O1" i="7"/>
  <c r="N45" i="7"/>
  <c r="N25" i="7"/>
  <c r="N37" i="7"/>
  <c r="K11" i="7"/>
  <c r="N50" i="7"/>
  <c r="N58" i="7"/>
  <c r="N38" i="7"/>
  <c r="K8" i="7"/>
  <c r="N29" i="7"/>
  <c r="N51" i="7"/>
  <c r="N28" i="7"/>
  <c r="N36" i="7"/>
  <c r="N52" i="7"/>
  <c r="N53" i="7"/>
  <c r="N54" i="7"/>
  <c r="K12" i="7"/>
  <c r="K10" i="7"/>
  <c r="N32" i="7"/>
  <c r="N33" i="7"/>
  <c r="N47" i="7"/>
  <c r="N48" i="7"/>
  <c r="N31" i="7"/>
  <c r="N59" i="7"/>
  <c r="N46" i="7"/>
  <c r="N49" i="7"/>
  <c r="N26" i="7"/>
  <c r="K9" i="7"/>
  <c r="N27" i="7"/>
  <c r="N30" i="7"/>
  <c r="N55" i="7"/>
  <c r="N57" i="7"/>
  <c r="N34" i="7"/>
  <c r="N24" i="7"/>
  <c r="K7" i="7"/>
  <c r="K13" i="7" l="1"/>
  <c r="P1" i="7"/>
  <c r="L8" i="7"/>
  <c r="O59" i="7"/>
  <c r="O46" i="7"/>
  <c r="O27" i="7"/>
  <c r="O26" i="7"/>
  <c r="O33" i="7"/>
  <c r="L12" i="7"/>
  <c r="O52" i="7"/>
  <c r="O45" i="7"/>
  <c r="L9" i="7"/>
  <c r="L7" i="7"/>
  <c r="O53" i="7"/>
  <c r="O34" i="7"/>
  <c r="O50" i="7"/>
  <c r="O48" i="7"/>
  <c r="O49" i="7"/>
  <c r="O30" i="7"/>
  <c r="O57" i="7"/>
  <c r="O32" i="7"/>
  <c r="O47" i="7"/>
  <c r="O24" i="7"/>
  <c r="O58" i="7"/>
  <c r="L10" i="7"/>
  <c r="L11" i="7"/>
  <c r="O28" i="7"/>
  <c r="O38" i="7"/>
  <c r="O55" i="7"/>
  <c r="O51" i="7"/>
  <c r="O25" i="7"/>
  <c r="O37" i="7"/>
  <c r="O31" i="7"/>
  <c r="O54" i="7"/>
  <c r="O29" i="7"/>
  <c r="O36" i="7"/>
  <c r="L13" i="7" l="1"/>
  <c r="Q1" i="7"/>
  <c r="P46" i="7"/>
  <c r="P59" i="7"/>
  <c r="P32" i="7"/>
  <c r="P52" i="7"/>
  <c r="M8" i="7"/>
  <c r="P28" i="7"/>
  <c r="P55" i="7"/>
  <c r="M9" i="7"/>
  <c r="P48" i="7"/>
  <c r="P27" i="7"/>
  <c r="P54" i="7"/>
  <c r="P47" i="7"/>
  <c r="P29" i="7"/>
  <c r="M12" i="7"/>
  <c r="P53" i="7"/>
  <c r="P33" i="7"/>
  <c r="M11" i="7"/>
  <c r="P38" i="7"/>
  <c r="M7" i="7"/>
  <c r="P25" i="7"/>
  <c r="P24" i="7"/>
  <c r="P36" i="7"/>
  <c r="M10" i="7"/>
  <c r="P31" i="7"/>
  <c r="P49" i="7"/>
  <c r="P45" i="7"/>
  <c r="P37" i="7"/>
  <c r="P30" i="7"/>
  <c r="P58" i="7"/>
  <c r="P57" i="7"/>
  <c r="P51" i="7"/>
  <c r="P26" i="7"/>
  <c r="P34" i="7"/>
  <c r="P50" i="7"/>
  <c r="M13" i="7" l="1"/>
  <c r="R1" i="7"/>
  <c r="N12" i="7"/>
  <c r="Q31" i="7"/>
  <c r="Q47" i="7"/>
  <c r="Q33" i="7"/>
  <c r="Q28" i="7"/>
  <c r="Q52" i="7"/>
  <c r="Q45" i="7"/>
  <c r="Q57" i="7"/>
  <c r="Q32" i="7"/>
  <c r="Q34" i="7"/>
  <c r="Q54" i="7"/>
  <c r="Q50" i="7"/>
  <c r="Q38" i="7"/>
  <c r="Q59" i="7"/>
  <c r="Q25" i="7"/>
  <c r="Q37" i="7"/>
  <c r="Q51" i="7"/>
  <c r="Q48" i="7"/>
  <c r="N9" i="7"/>
  <c r="Q26" i="7"/>
  <c r="Q30" i="7"/>
  <c r="N8" i="7"/>
  <c r="Q49" i="7"/>
  <c r="Q58" i="7"/>
  <c r="N11" i="7"/>
  <c r="N7" i="7"/>
  <c r="Q46" i="7"/>
  <c r="Q36" i="7"/>
  <c r="Q53" i="7"/>
  <c r="Q24" i="7"/>
  <c r="Q29" i="7"/>
  <c r="N10" i="7"/>
  <c r="Q55" i="7"/>
  <c r="Q27" i="7"/>
  <c r="N13" i="7" l="1"/>
  <c r="S1" i="7"/>
  <c r="O12" i="7"/>
  <c r="O9" i="7"/>
  <c r="O7" i="7"/>
  <c r="R27" i="7"/>
  <c r="R33" i="7"/>
  <c r="R58" i="7"/>
  <c r="R48" i="7"/>
  <c r="R53" i="7"/>
  <c r="R30" i="7"/>
  <c r="R37" i="7"/>
  <c r="R24" i="7"/>
  <c r="R26" i="7"/>
  <c r="R55" i="7"/>
  <c r="O10" i="7"/>
  <c r="R59" i="7"/>
  <c r="R46" i="7"/>
  <c r="R34" i="7"/>
  <c r="R51" i="7"/>
  <c r="R45" i="7"/>
  <c r="R29" i="7"/>
  <c r="R31" i="7"/>
  <c r="R38" i="7"/>
  <c r="R57" i="7"/>
  <c r="R36" i="7"/>
  <c r="R50" i="7"/>
  <c r="O8" i="7"/>
  <c r="R32" i="7"/>
  <c r="R52" i="7"/>
  <c r="R28" i="7"/>
  <c r="R25" i="7"/>
  <c r="R54" i="7"/>
  <c r="R47" i="7"/>
  <c r="R49" i="7"/>
  <c r="O11" i="7"/>
  <c r="O13" i="7" l="1"/>
  <c r="T1" i="7"/>
  <c r="S54" i="7"/>
  <c r="S25" i="7"/>
  <c r="S32" i="7"/>
  <c r="S26" i="7"/>
  <c r="P10" i="7"/>
  <c r="S29" i="7"/>
  <c r="P8" i="7"/>
  <c r="S52" i="7"/>
  <c r="S53" i="7"/>
  <c r="S31" i="7"/>
  <c r="P11" i="7"/>
  <c r="S48" i="7"/>
  <c r="S24" i="7"/>
  <c r="S45" i="7"/>
  <c r="S55" i="7"/>
  <c r="S49" i="7"/>
  <c r="S57" i="7"/>
  <c r="S27" i="7"/>
  <c r="S28" i="7"/>
  <c r="S37" i="7"/>
  <c r="S47" i="7"/>
  <c r="P9" i="7"/>
  <c r="S33" i="7"/>
  <c r="S50" i="7"/>
  <c r="P12" i="7"/>
  <c r="S36" i="7"/>
  <c r="S38" i="7"/>
  <c r="S58" i="7"/>
  <c r="S51" i="7"/>
  <c r="S30" i="7"/>
  <c r="S46" i="7"/>
  <c r="S34" i="7"/>
  <c r="P7" i="7"/>
  <c r="S59" i="7"/>
  <c r="P13" i="7" l="1"/>
  <c r="U1" i="7"/>
  <c r="T45" i="7"/>
  <c r="T59" i="7"/>
  <c r="T25" i="7"/>
  <c r="Q12" i="7"/>
  <c r="Q9" i="7"/>
  <c r="T47" i="7"/>
  <c r="T27" i="7"/>
  <c r="Q11" i="7"/>
  <c r="T46" i="7"/>
  <c r="T34" i="7"/>
  <c r="Q8" i="7"/>
  <c r="T36" i="7"/>
  <c r="T24" i="7"/>
  <c r="T48" i="7"/>
  <c r="T51" i="7"/>
  <c r="T33" i="7"/>
  <c r="T49" i="7"/>
  <c r="T57" i="7"/>
  <c r="T55" i="7"/>
  <c r="Q10" i="7"/>
  <c r="T30" i="7"/>
  <c r="T58" i="7"/>
  <c r="T50" i="7"/>
  <c r="T31" i="7"/>
  <c r="T26" i="7"/>
  <c r="T54" i="7"/>
  <c r="T52" i="7"/>
  <c r="T38" i="7"/>
  <c r="T53" i="7"/>
  <c r="T29" i="7"/>
  <c r="T32" i="7"/>
  <c r="T37" i="7"/>
  <c r="Q7" i="7"/>
  <c r="T28" i="7"/>
  <c r="Q13" i="7" l="1"/>
  <c r="V1" i="7"/>
  <c r="U32" i="7"/>
  <c r="U45" i="7"/>
  <c r="U27" i="7"/>
  <c r="U52" i="7"/>
  <c r="U37" i="7"/>
  <c r="R12" i="7"/>
  <c r="U58" i="7"/>
  <c r="R7" i="7"/>
  <c r="U36" i="7"/>
  <c r="R10" i="7"/>
  <c r="U34" i="7"/>
  <c r="U46" i="7"/>
  <c r="U24" i="7"/>
  <c r="R11" i="7"/>
  <c r="U29" i="7"/>
  <c r="U26" i="7"/>
  <c r="U57" i="7"/>
  <c r="U51" i="7"/>
  <c r="U30" i="7"/>
  <c r="R9" i="7"/>
  <c r="U50" i="7"/>
  <c r="U55" i="7"/>
  <c r="R8" i="7"/>
  <c r="U38" i="7"/>
  <c r="U59" i="7"/>
  <c r="U54" i="7"/>
  <c r="U28" i="7"/>
  <c r="U49" i="7"/>
  <c r="U25" i="7"/>
  <c r="U53" i="7"/>
  <c r="U47" i="7"/>
  <c r="U33" i="7"/>
  <c r="U48" i="7"/>
  <c r="U31" i="7"/>
  <c r="R13" i="7" l="1"/>
  <c r="W1" i="7"/>
  <c r="V51" i="7"/>
  <c r="V50" i="7"/>
  <c r="V45" i="7"/>
  <c r="V58" i="7"/>
  <c r="V29" i="7"/>
  <c r="V46" i="7"/>
  <c r="V25" i="7"/>
  <c r="V49" i="7"/>
  <c r="V54" i="7"/>
  <c r="V31" i="7"/>
  <c r="V33" i="7"/>
  <c r="V32" i="7"/>
  <c r="V55" i="7"/>
  <c r="S8" i="7"/>
  <c r="V57" i="7"/>
  <c r="V47" i="7"/>
  <c r="V48" i="7"/>
  <c r="V26" i="7"/>
  <c r="S9" i="7"/>
  <c r="V28" i="7"/>
  <c r="V52" i="7"/>
  <c r="V37" i="7"/>
  <c r="V30" i="7"/>
  <c r="V36" i="7"/>
  <c r="S10" i="7"/>
  <c r="V53" i="7"/>
  <c r="V27" i="7"/>
  <c r="S11" i="7"/>
  <c r="V24" i="7"/>
  <c r="S12" i="7"/>
  <c r="V34" i="7"/>
  <c r="V38" i="7"/>
  <c r="V59" i="7"/>
  <c r="S7" i="7"/>
  <c r="S13" i="7" l="1"/>
  <c r="X1" i="7"/>
  <c r="W37" i="7"/>
  <c r="W53" i="7"/>
  <c r="W46" i="7"/>
  <c r="W33" i="7"/>
  <c r="W25" i="7"/>
  <c r="W45" i="7"/>
  <c r="W54" i="7"/>
  <c r="W30" i="7"/>
  <c r="W49" i="7"/>
  <c r="T9" i="7"/>
  <c r="W31" i="7"/>
  <c r="W34" i="7"/>
  <c r="W36" i="7"/>
  <c r="W27" i="7"/>
  <c r="W55" i="7"/>
  <c r="W50" i="7"/>
  <c r="W52" i="7"/>
  <c r="W32" i="7"/>
  <c r="W51" i="7"/>
  <c r="W28" i="7"/>
  <c r="W38" i="7"/>
  <c r="W29" i="7"/>
  <c r="W47" i="7"/>
  <c r="W57" i="7"/>
  <c r="T8" i="7"/>
  <c r="T7" i="7"/>
  <c r="W59" i="7"/>
  <c r="W58" i="7"/>
  <c r="W26" i="7"/>
  <c r="T10" i="7"/>
  <c r="T11" i="7"/>
  <c r="W48" i="7"/>
  <c r="W24" i="7"/>
  <c r="T12" i="7"/>
  <c r="T13" i="7" l="1"/>
  <c r="Y1" i="7"/>
  <c r="X31" i="7"/>
  <c r="U7" i="7"/>
  <c r="X47" i="7"/>
  <c r="X55" i="7"/>
  <c r="U8" i="7"/>
  <c r="X51" i="7"/>
  <c r="U12" i="7"/>
  <c r="X57" i="7"/>
  <c r="X27" i="7"/>
  <c r="X24" i="7"/>
  <c r="X38" i="7"/>
  <c r="X53" i="7"/>
  <c r="X50" i="7"/>
  <c r="X33" i="7"/>
  <c r="X28" i="7"/>
  <c r="X49" i="7"/>
  <c r="X25" i="7"/>
  <c r="X30" i="7"/>
  <c r="X54" i="7"/>
  <c r="X46" i="7"/>
  <c r="X36" i="7"/>
  <c r="X58" i="7"/>
  <c r="X59" i="7"/>
  <c r="X26" i="7"/>
  <c r="X29" i="7"/>
  <c r="U9" i="7"/>
  <c r="U11" i="7"/>
  <c r="X52" i="7"/>
  <c r="X34" i="7"/>
  <c r="X37" i="7"/>
  <c r="X32" i="7"/>
  <c r="U10" i="7"/>
  <c r="X48" i="7"/>
  <c r="X45" i="7"/>
  <c r="U13" i="7" l="1"/>
  <c r="Z1" i="7"/>
  <c r="Y45" i="7"/>
  <c r="Y57" i="7"/>
  <c r="Y25" i="7"/>
  <c r="Y53" i="7"/>
  <c r="V11" i="7"/>
  <c r="Y55" i="7"/>
  <c r="Y59" i="7"/>
  <c r="Y29" i="7"/>
  <c r="Y24" i="7"/>
  <c r="Y30" i="7"/>
  <c r="Y31" i="7"/>
  <c r="Y26" i="7"/>
  <c r="Y52" i="7"/>
  <c r="Y48" i="7"/>
  <c r="V8" i="7"/>
  <c r="Y37" i="7"/>
  <c r="Y33" i="7"/>
  <c r="Y38" i="7"/>
  <c r="Y32" i="7"/>
  <c r="Y36" i="7"/>
  <c r="Y51" i="7"/>
  <c r="Y58" i="7"/>
  <c r="Y47" i="7"/>
  <c r="Y27" i="7"/>
  <c r="Y49" i="7"/>
  <c r="V9" i="7"/>
  <c r="Y54" i="7"/>
  <c r="Y34" i="7"/>
  <c r="Y50" i="7"/>
  <c r="V12" i="7"/>
  <c r="V7" i="7"/>
  <c r="V10" i="7"/>
  <c r="Y28" i="7"/>
  <c r="Y46" i="7"/>
  <c r="V13" i="7" l="1"/>
  <c r="AA1" i="7"/>
  <c r="Z31" i="7"/>
  <c r="Z54" i="7"/>
  <c r="Z50" i="7"/>
  <c r="W7" i="7"/>
  <c r="Z32" i="7"/>
  <c r="Z34" i="7"/>
  <c r="Z33" i="7"/>
  <c r="W9" i="7"/>
  <c r="Z36" i="7"/>
  <c r="Z51" i="7"/>
  <c r="Z26" i="7"/>
  <c r="Z38" i="7"/>
  <c r="Z55" i="7"/>
  <c r="Z53" i="7"/>
  <c r="Z29" i="7"/>
  <c r="Z58" i="7"/>
  <c r="Z59" i="7"/>
  <c r="Z45" i="7"/>
  <c r="Z49" i="7"/>
  <c r="W8" i="7"/>
  <c r="Z25" i="7"/>
  <c r="Z57" i="7"/>
  <c r="Z24" i="7"/>
  <c r="Z46" i="7"/>
  <c r="W12" i="7"/>
  <c r="W10" i="7"/>
  <c r="Z27" i="7"/>
  <c r="Z47" i="7"/>
  <c r="W11" i="7"/>
  <c r="Z48" i="7"/>
  <c r="Z52" i="7"/>
  <c r="Z28" i="7"/>
  <c r="Z37" i="7"/>
  <c r="Z30" i="7"/>
  <c r="W13" i="7" l="1"/>
  <c r="AB1" i="7"/>
  <c r="AA47" i="7"/>
  <c r="AA36" i="7"/>
  <c r="AA59" i="7"/>
  <c r="AA53" i="7"/>
  <c r="AA54" i="7"/>
  <c r="X7" i="7"/>
  <c r="AA24" i="7"/>
  <c r="X10" i="7"/>
  <c r="AA25" i="7"/>
  <c r="AA29" i="7"/>
  <c r="AA50" i="7"/>
  <c r="AA30" i="7"/>
  <c r="AA31" i="7"/>
  <c r="AA52" i="7"/>
  <c r="AA51" i="7"/>
  <c r="AA48" i="7"/>
  <c r="AA45" i="7"/>
  <c r="AA34" i="7"/>
  <c r="AA57" i="7"/>
  <c r="X11" i="7"/>
  <c r="AA37" i="7"/>
  <c r="AA28" i="7"/>
  <c r="AA49" i="7"/>
  <c r="AA58" i="7"/>
  <c r="AA32" i="7"/>
  <c r="X12" i="7"/>
  <c r="AA55" i="7"/>
  <c r="AA38" i="7"/>
  <c r="X8" i="7"/>
  <c r="AA26" i="7"/>
  <c r="X9" i="7"/>
  <c r="AA33" i="7"/>
  <c r="AA27" i="7"/>
  <c r="AA46" i="7"/>
  <c r="X13" i="7" l="1"/>
  <c r="AC1" i="7"/>
  <c r="AB28" i="7"/>
  <c r="AB25" i="7"/>
  <c r="AB53" i="7"/>
  <c r="AB30" i="7"/>
  <c r="AB27" i="7"/>
  <c r="AB46" i="7"/>
  <c r="AB26" i="7"/>
  <c r="AB34" i="7"/>
  <c r="AB55" i="7"/>
  <c r="AB49" i="7"/>
  <c r="AB48" i="7"/>
  <c r="AB51" i="7"/>
  <c r="AB36" i="7"/>
  <c r="AB57" i="7"/>
  <c r="AB29" i="7"/>
  <c r="AB58" i="7"/>
  <c r="AB50" i="7"/>
  <c r="AB52" i="7"/>
  <c r="AB59" i="7"/>
  <c r="Y10" i="7"/>
  <c r="AB38" i="7"/>
  <c r="AB31" i="7"/>
  <c r="AB33" i="7"/>
  <c r="AB45" i="7"/>
  <c r="Y7" i="7"/>
  <c r="AB37" i="7"/>
  <c r="Y9" i="7"/>
  <c r="Y12" i="7"/>
  <c r="Y8" i="7"/>
  <c r="AB54" i="7"/>
  <c r="AB24" i="7"/>
  <c r="Y11" i="7"/>
  <c r="AB47" i="7"/>
  <c r="AB32" i="7"/>
  <c r="Y13" i="7" l="1"/>
  <c r="AD1" i="7"/>
  <c r="AC48" i="7"/>
  <c r="Z12" i="7"/>
  <c r="AC53" i="7"/>
  <c r="AC33" i="7"/>
  <c r="AC30" i="7"/>
  <c r="AC27" i="7"/>
  <c r="Z8" i="7"/>
  <c r="Z10" i="7"/>
  <c r="AC50" i="7"/>
  <c r="AC58" i="7"/>
  <c r="Z9" i="7"/>
  <c r="Z7" i="7"/>
  <c r="AC57" i="7"/>
  <c r="AC45" i="7"/>
  <c r="AC49" i="7"/>
  <c r="AC34" i="7"/>
  <c r="AC47" i="7"/>
  <c r="AC25" i="7"/>
  <c r="AC24" i="7"/>
  <c r="AC46" i="7"/>
  <c r="AC54" i="7"/>
  <c r="AC32" i="7"/>
  <c r="AC55" i="7"/>
  <c r="AC51" i="7"/>
  <c r="AC31" i="7"/>
  <c r="AC36" i="7"/>
  <c r="AC28" i="7"/>
  <c r="AC26" i="7"/>
  <c r="AC52" i="7"/>
  <c r="Z11" i="7"/>
  <c r="AC29" i="7"/>
  <c r="AC37" i="7"/>
  <c r="AC38" i="7"/>
  <c r="AC59" i="7"/>
  <c r="Z13" i="7" l="1"/>
  <c r="AE1" i="7"/>
  <c r="AD25" i="7"/>
  <c r="AD33" i="7"/>
  <c r="AD49" i="7"/>
  <c r="AD59" i="7"/>
  <c r="AD57" i="7"/>
  <c r="AD34" i="7"/>
  <c r="AD31" i="7"/>
  <c r="AD32" i="7"/>
  <c r="AD37" i="7"/>
  <c r="AD48" i="7"/>
  <c r="AD36" i="7"/>
  <c r="AA9" i="7"/>
  <c r="AA7" i="7"/>
  <c r="AA8" i="7"/>
  <c r="AD55" i="7"/>
  <c r="AD38" i="7"/>
  <c r="AD29" i="7"/>
  <c r="AD54" i="7"/>
  <c r="AA12" i="7"/>
  <c r="AD30" i="7"/>
  <c r="AA11" i="7"/>
  <c r="AD58" i="7"/>
  <c r="AD51" i="7"/>
  <c r="AD27" i="7"/>
  <c r="AD46" i="7"/>
  <c r="AD45" i="7"/>
  <c r="AD26" i="7"/>
  <c r="AD52" i="7"/>
  <c r="AA10" i="7"/>
  <c r="AD50" i="7"/>
  <c r="AD24" i="7"/>
  <c r="AD47" i="7"/>
  <c r="AD53" i="7"/>
  <c r="AD28" i="7"/>
  <c r="AA13" i="7" l="1"/>
  <c r="AF1" i="7"/>
  <c r="AB8" i="7"/>
  <c r="AE33" i="7"/>
  <c r="AE46" i="7"/>
  <c r="AE25" i="7"/>
  <c r="AB11" i="7"/>
  <c r="AE52" i="7"/>
  <c r="AE30" i="7"/>
  <c r="AE38" i="7"/>
  <c r="AE27" i="7"/>
  <c r="AE54" i="7"/>
  <c r="AE45" i="7"/>
  <c r="AE58" i="7"/>
  <c r="AE26" i="7"/>
  <c r="AB9" i="7"/>
  <c r="AB10" i="7"/>
  <c r="AE31" i="7"/>
  <c r="AE50" i="7"/>
  <c r="AE53" i="7"/>
  <c r="AE28" i="7"/>
  <c r="AB7" i="7"/>
  <c r="AE47" i="7"/>
  <c r="AE49" i="7"/>
  <c r="AE29" i="7"/>
  <c r="AE59" i="7"/>
  <c r="AE55" i="7"/>
  <c r="AE48" i="7"/>
  <c r="AE37" i="7"/>
  <c r="AB12" i="7"/>
  <c r="AE34" i="7"/>
  <c r="AE24" i="7"/>
  <c r="AE51" i="7"/>
  <c r="AE36" i="7"/>
  <c r="AE32" i="7"/>
  <c r="AE57" i="7"/>
  <c r="AB13" i="7" l="1"/>
  <c r="AG1" i="7"/>
  <c r="AF29" i="7"/>
  <c r="AF36" i="7"/>
  <c r="AF30" i="7"/>
  <c r="AF52" i="7"/>
  <c r="AF58" i="7"/>
  <c r="AF37" i="7"/>
  <c r="AF38" i="7"/>
  <c r="AF33" i="7"/>
  <c r="AC9" i="7"/>
  <c r="AF32" i="7"/>
  <c r="AC12" i="7"/>
  <c r="AF28" i="7"/>
  <c r="AC11" i="7"/>
  <c r="AC10" i="7"/>
  <c r="AF50" i="7"/>
  <c r="AF51" i="7"/>
  <c r="AF45" i="7"/>
  <c r="AF59" i="7"/>
  <c r="AF49" i="7"/>
  <c r="AF26" i="7"/>
  <c r="AF57" i="7"/>
  <c r="AF34" i="7"/>
  <c r="AF55" i="7"/>
  <c r="AF31" i="7"/>
  <c r="AC8" i="7"/>
  <c r="AF53" i="7"/>
  <c r="AC7" i="7"/>
  <c r="AF25" i="7"/>
  <c r="AF24" i="7"/>
  <c r="AF27" i="7"/>
  <c r="AF48" i="7"/>
  <c r="AF46" i="7"/>
  <c r="AF54" i="7"/>
  <c r="AF47" i="7"/>
  <c r="AC13" i="7" l="1"/>
  <c r="AD10" i="7"/>
  <c r="AG25" i="7"/>
  <c r="AD7" i="7"/>
  <c r="AD8" i="7"/>
  <c r="AG48" i="7"/>
  <c r="AG57" i="7"/>
  <c r="AG30" i="7"/>
  <c r="AD11" i="7"/>
  <c r="AD9" i="7"/>
  <c r="AG31" i="7"/>
  <c r="AG29" i="7"/>
  <c r="AG37" i="7"/>
  <c r="AG52" i="7"/>
  <c r="AG50" i="7"/>
  <c r="AG49" i="7"/>
  <c r="AG55" i="7"/>
  <c r="AG34" i="7"/>
  <c r="AG36" i="7"/>
  <c r="AG24" i="7"/>
  <c r="AG51" i="7"/>
  <c r="AG32" i="7"/>
  <c r="AD12" i="7"/>
  <c r="AG26" i="7"/>
  <c r="AG27" i="7"/>
  <c r="AG53" i="7"/>
  <c r="AG54" i="7"/>
  <c r="AG46" i="7"/>
  <c r="AG58" i="7"/>
  <c r="AG45" i="7"/>
  <c r="AG47" i="7"/>
  <c r="AG33" i="7"/>
  <c r="AG28" i="7"/>
  <c r="AG38" i="7"/>
  <c r="AG59" i="7"/>
  <c r="AD13" i="7" l="1"/>
  <c r="AE7" i="7"/>
  <c r="AE10" i="7"/>
  <c r="AE8" i="7"/>
  <c r="AE11" i="7"/>
  <c r="AE12" i="7"/>
  <c r="AE9" i="7"/>
  <c r="AE13" i="7" l="1"/>
  <c r="AF8" i="7"/>
  <c r="AF12" i="7"/>
  <c r="AF11" i="7"/>
  <c r="AF9" i="7"/>
  <c r="AF10" i="7"/>
  <c r="AF7" i="7"/>
  <c r="AF13" i="7" l="1"/>
  <c r="AG12" i="7"/>
  <c r="AG11" i="7"/>
  <c r="AG10" i="7"/>
  <c r="AG8" i="7"/>
  <c r="AG9" i="7"/>
  <c r="AG7" i="7"/>
  <c r="AG13" i="7" l="1"/>
</calcChain>
</file>

<file path=xl/sharedStrings.xml><?xml version="1.0" encoding="utf-8"?>
<sst xmlns="http://schemas.openxmlformats.org/spreadsheetml/2006/main" count="8818" uniqueCount="156">
  <si>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</si>
  <si>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</si>
  <si>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improving stability in south-western New South Wales (SWNSW) Regulatory Investment Test for Transmission (“SWNSW RIT-T”).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</si>
  <si>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</si>
  <si>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</si>
  <si>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</si>
  <si>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</si>
  <si>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23 September 2020 and was completed on 4 May 2021. Therefore, our Workbook does not take account of events or circumstances arising after 4 May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</si>
  <si>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</si>
  <si>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</si>
  <si>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</si>
  <si>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</si>
  <si>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</si>
  <si>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</si>
  <si>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</si>
  <si>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</si>
  <si>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</si>
  <si>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</si>
  <si>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</si>
  <si>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</si>
  <si>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</si>
  <si>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</si>
  <si>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</si>
  <si>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</si>
  <si>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</si>
  <si>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</si>
  <si>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</si>
  <si>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</si>
  <si>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</si>
  <si>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</si>
  <si>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</si>
  <si>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</si>
  <si>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</si>
  <si>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</si>
  <si>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</si>
  <si>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</si>
  <si>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</si>
  <si>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</si>
  <si>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</si>
  <si>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</si>
  <si>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</si>
  <si>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</si>
  <si>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</si>
  <si>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</si>
  <si>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</si>
  <si>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</si>
  <si>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</si>
  <si>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</si>
  <si>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USE</t>
  </si>
  <si>
    <t>Unserved energy</t>
  </si>
  <si>
    <t>VOM</t>
  </si>
  <si>
    <t>Variable operations and maintenance</t>
  </si>
  <si>
    <t>VPP</t>
  </si>
  <si>
    <t>Virtual power plants</t>
  </si>
  <si>
    <t>Notes</t>
  </si>
  <si>
    <t>1. Base Case simulations do not include any SWNSW option.</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</si>
  <si>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</si>
  <si>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</si>
  <si>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</si>
  <si>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2019 ISP.</t>
  </si>
  <si>
    <t>Black Coal</t>
  </si>
  <si>
    <t>Option1</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</si>
  <si>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</si>
  <si>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</si>
  <si>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</si>
  <si>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</si>
  <si>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</si>
  <si>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</si>
  <si>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</si>
  <si>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</si>
  <si>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</si>
  <si>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</si>
  <si>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</si>
  <si>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</si>
  <si>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</si>
  <si>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</si>
  <si>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</si>
  <si>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Compare</t>
  </si>
  <si>
    <t>to</t>
  </si>
  <si>
    <t>BaseCase</t>
  </si>
  <si>
    <t>Select region</t>
  </si>
  <si>
    <t>Real June 2019 dollars ($m) discounted to June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</si>
  <si>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</si>
  <si>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</si>
  <si>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</si>
  <si>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</si>
  <si>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</si>
  <si>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</si>
  <si>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</si>
  <si>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</si>
  <si>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</si>
  <si>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</si>
  <si>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</si>
  <si>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</si>
  <si>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</si>
  <si>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</si>
  <si>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</si>
  <si>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</si>
  <si>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</si>
  <si>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</si>
  <si>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</si>
  <si>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</si>
  <si>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</si>
  <si>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</si>
  <si>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</si>
  <si>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</si>
  <si>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</si>
  <si>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</si>
  <si>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</si>
  <si>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</si>
  <si>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</si>
  <si>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</si>
  <si>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Capacity difference (MW)</t>
  </si>
  <si>
    <t>Pumped Hydro pump</t>
  </si>
  <si>
    <t>Generation difference (GWh)*</t>
  </si>
  <si>
    <t>Annual capacity factor by technology - Base Case,  Slow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</si>
  <si>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</si>
  <si>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</si>
  <si>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</si>
  <si>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</si>
  <si>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</si>
  <si>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</si>
  <si>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</si>
  <si>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</si>
  <si>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</si>
  <si>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</si>
  <si>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Slow Change Scenario</t>
  </si>
  <si>
    <t>Total excluding storage</t>
  </si>
  <si>
    <t>Installed capacity by technology (MW) - Base Case, Slow Change Scenario</t>
  </si>
  <si>
    <t>Capacity calculated on 1 July. In early study years some wind and solar projects enter later in the financial year and are therefore reflected in the following financial year's capacity.</t>
  </si>
  <si>
    <t>VOM cost by technology ($000s) - Base Case, Slow Change Scenario</t>
  </si>
  <si>
    <t>Real June 2019 dollars discounted to June 2020</t>
  </si>
  <si>
    <t>FOM cost by technology ($000s) - Base Case, Slow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</si>
  <si>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SWNSW. As such, early retirements are presented as an annual FOM saving, or negative cost, that continues until the assumed fixed date retirement.</t>
  </si>
  <si>
    <t>Fuel cost by technology ($000s) - Base Case, Slow Change Scenario</t>
  </si>
  <si>
    <t>New generation build cost (CAPEX) by technology ($000s) - Base Case, Slow Change Scenario</t>
  </si>
  <si>
    <t>CAPEX (Install)</t>
  </si>
  <si>
    <t>Real June 2019 dollars discounted to June 2020. The total capital costs are annualised for modelling purposes.</t>
  </si>
  <si>
    <t>REZ transmission expansion cost by region ($000s) - Base Case, Slow Change Scenario</t>
  </si>
  <si>
    <t>REZ Expansion</t>
  </si>
  <si>
    <t>Real June 2019 dollars discounted to June 2020. As with the total capital costs, the REZ transmission expansion costs are annualised for modelling purposes.</t>
  </si>
  <si>
    <t>Total</t>
  </si>
  <si>
    <t>USE &amp; DSP cost by region ($000s) - Base Case, Slow Change Scenario</t>
  </si>
  <si>
    <t>Annual capacity factor by technology - SWNSW Option 1,  Slow Change Scenario</t>
  </si>
  <si>
    <t>Annual as-generated generation by technology (GWh) - SWNSW Option 1, Slow Change Scenario</t>
  </si>
  <si>
    <t>Installed capacity by technology (MW) - SWNSW Option 1, Slow Change Scenario</t>
  </si>
  <si>
    <t>VOM cost by technology ($000s) - SWNSW Option 1, Slow Change Scenario</t>
  </si>
  <si>
    <t>FOM cost by technology ($000s) - SWNSW Option 1, Slow Change Scenario</t>
  </si>
  <si>
    <t>Fuel cost by technology ($000s) - SWNSW Option 1, Slow Change Scenario</t>
  </si>
  <si>
    <t>New generation build cost (CAPEX) by technology ($000s) - SWNSW Option 1, Slow Change Scenario</t>
  </si>
  <si>
    <t>REZ transmission expansion cost by region ($000s) - SWNSW Option 1, Slow Change Scenario</t>
  </si>
  <si>
    <t>USE &amp; DSP cost by region ($000s) - SWNSW Option 1, Slow Change Scenario</t>
  </si>
  <si>
    <t>-</t>
  </si>
  <si>
    <t>SWNSW Market Modelling Result Workbooks supporting the Addendum to the PADR, Slow Change Scenario (Option 1).</t>
  </si>
  <si>
    <t>*Generation shown is as-generated while demand met is sent-out. The difference in as-generated generation between SWNSW Option 1 and the Base Case is due to different auxiliaries and losses.</t>
  </si>
  <si>
    <t xml:space="preserve">The results of Ernst &amp; Young’s work, including the assumptions and qualifications made in preparing the workbook dated 22 September 2021 (“Workbook”), are set out in Ernst &amp; Young's report dated 22 September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</si>
</sst>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40">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165" fontId="0" fillId="8" borderId="0" xfId="0" applyNumberFormat="1" applyFill="1"/>
    <xf numFmtId="2" fontId="0" fillId="5"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3" fontId="0" fillId="8" borderId="0" xfId="0" applyNumberFormat="1" applyFill="1"/>
    <xf numFmtId="3" fontId="0" fillId="9" borderId="0" xfId="0" applyNumberFormat="1" applyFill="1"/>
    <xf numFmtId="0" fontId="0" fillId="8" borderId="0" xfId="0" applyFont="1" applyFill="1"/>
    <xf numFmtId="4" fontId="0" fillId="8" borderId="0" xfId="0" applyNumberFormat="1" applyFill="1"/>
    <xf numFmtId="0" fontId="16" fillId="9" borderId="0" xfId="0" applyFont="1" applyFill="1" applyAlignment="1">
      <alignment horizontal="center"/>
    </xf>
    <xf numFmtId="0" fontId="15" fillId="6" borderId="0" xfId="0" applyFont="1" applyFill="1" applyAlignment="1">
      <alignment horizontal="left" wrapText="1"/>
    </xf>
  </cellXfs>
  <cellStyles count="5">
    <cellStyle name="Input" xfId="2" builtinId="20"/>
    <cellStyle name="Normal" xfId="0" builtinId="0"/>
    <cellStyle name="Normal 2" xfId="4" xr:uid="{00000000-0005-0000-0000-00000200000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2.182572286980921E-3</c:v>
                </c:pt>
                <c:pt idx="1">
                  <c:v>4.6987319836538713E-3</c:v>
                </c:pt>
                <c:pt idx="2">
                  <c:v>50.359815966959609</c:v>
                </c:pt>
                <c:pt idx="3">
                  <c:v>50.317731651472251</c:v>
                </c:pt>
                <c:pt idx="4">
                  <c:v>50.235949056183777</c:v>
                </c:pt>
                <c:pt idx="5">
                  <c:v>50.180606739566869</c:v>
                </c:pt>
                <c:pt idx="6">
                  <c:v>50.180475402921296</c:v>
                </c:pt>
                <c:pt idx="7">
                  <c:v>49.908502734510783</c:v>
                </c:pt>
                <c:pt idx="8">
                  <c:v>49.908733747189231</c:v>
                </c:pt>
                <c:pt idx="9">
                  <c:v>49.909593685642555</c:v>
                </c:pt>
                <c:pt idx="10">
                  <c:v>49.9099194392114</c:v>
                </c:pt>
                <c:pt idx="11">
                  <c:v>49.910377134628803</c:v>
                </c:pt>
                <c:pt idx="12">
                  <c:v>49.910611536872437</c:v>
                </c:pt>
                <c:pt idx="13">
                  <c:v>49.911078145745201</c:v>
                </c:pt>
                <c:pt idx="14">
                  <c:v>69.285514136013802</c:v>
                </c:pt>
                <c:pt idx="15">
                  <c:v>64.223423055068679</c:v>
                </c:pt>
                <c:pt idx="16">
                  <c:v>98.565889049335482</c:v>
                </c:pt>
                <c:pt idx="17">
                  <c:v>85.221289237677439</c:v>
                </c:pt>
                <c:pt idx="18">
                  <c:v>97.142686667320788</c:v>
                </c:pt>
                <c:pt idx="19">
                  <c:v>78.519200184365388</c:v>
                </c:pt>
                <c:pt idx="20">
                  <c:v>83.759278365983519</c:v>
                </c:pt>
                <c:pt idx="21">
                  <c:v>80.82674269934931</c:v>
                </c:pt>
                <c:pt idx="22">
                  <c:v>77.308421026430722</c:v>
                </c:pt>
                <c:pt idx="23">
                  <c:v>75.971942560640514</c:v>
                </c:pt>
                <c:pt idx="24" formatCode="&quot;$&quot;#,##0.00">
                  <c:v>74.452128913110769</c:v>
                </c:pt>
              </c:numCache>
            </c:numRef>
          </c:val>
          <c:extLst>
            <c:ext xmlns:c16="http://schemas.microsoft.com/office/drawing/2014/chart" uri="{C3380CC4-5D6E-409C-BE32-E72D297353CC}">
              <c16:uniqueId val="{00000000-9A39-44E0-9912-21F0487EC7C4}"/>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2.0994584719317234E-4</c:v>
                </c:pt>
                <c:pt idx="1">
                  <c:v>8.1591109385720142E-4</c:v>
                </c:pt>
                <c:pt idx="2">
                  <c:v>8.0860867302070556</c:v>
                </c:pt>
                <c:pt idx="3">
                  <c:v>8.0836762063876311</c:v>
                </c:pt>
                <c:pt idx="4">
                  <c:v>8.0642864601439577</c:v>
                </c:pt>
                <c:pt idx="5">
                  <c:v>8.0678096394433165</c:v>
                </c:pt>
                <c:pt idx="6">
                  <c:v>8.0678285157533391</c:v>
                </c:pt>
                <c:pt idx="7">
                  <c:v>7.9870112233869879</c:v>
                </c:pt>
                <c:pt idx="8">
                  <c:v>7.9870638154713287</c:v>
                </c:pt>
                <c:pt idx="9">
                  <c:v>7.9871530714113055</c:v>
                </c:pt>
                <c:pt idx="10">
                  <c:v>7.9871929581200654</c:v>
                </c:pt>
                <c:pt idx="11">
                  <c:v>7.9872567922751161</c:v>
                </c:pt>
                <c:pt idx="12">
                  <c:v>7.9872799744573575</c:v>
                </c:pt>
                <c:pt idx="13">
                  <c:v>7.9873581958341289</c:v>
                </c:pt>
                <c:pt idx="14">
                  <c:v>12.943084458144765</c:v>
                </c:pt>
                <c:pt idx="15">
                  <c:v>11.88250995955794</c:v>
                </c:pt>
                <c:pt idx="16">
                  <c:v>15.816286279309864</c:v>
                </c:pt>
                <c:pt idx="17">
                  <c:v>12.332366631128028</c:v>
                </c:pt>
                <c:pt idx="18">
                  <c:v>18.999296604075617</c:v>
                </c:pt>
                <c:pt idx="19">
                  <c:v>17.231016399312768</c:v>
                </c:pt>
                <c:pt idx="20">
                  <c:v>15.950426591218161</c:v>
                </c:pt>
                <c:pt idx="21">
                  <c:v>13.991115720962904</c:v>
                </c:pt>
                <c:pt idx="22">
                  <c:v>12.710688992111494</c:v>
                </c:pt>
                <c:pt idx="23">
                  <c:v>12.107690298143051</c:v>
                </c:pt>
                <c:pt idx="24" formatCode="&quot;$&quot;#,##0.00">
                  <c:v>11.795787721355163</c:v>
                </c:pt>
              </c:numCache>
            </c:numRef>
          </c:val>
          <c:extLst>
            <c:ext xmlns:c16="http://schemas.microsoft.com/office/drawing/2014/chart" uri="{C3380CC4-5D6E-409C-BE32-E72D297353CC}">
              <c16:uniqueId val="{00000001-9A39-44E0-9912-21F0487EC7C4}"/>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6.4773173071444037E-4</c:v>
                </c:pt>
                <c:pt idx="1">
                  <c:v>1.2179377914872021E-3</c:v>
                </c:pt>
                <c:pt idx="2">
                  <c:v>-2.6657501294841057</c:v>
                </c:pt>
                <c:pt idx="3">
                  <c:v>1.6875810243503655</c:v>
                </c:pt>
                <c:pt idx="4">
                  <c:v>11.082181788474786</c:v>
                </c:pt>
                <c:pt idx="5">
                  <c:v>25.105562580852069</c:v>
                </c:pt>
                <c:pt idx="6">
                  <c:v>38.166806537254942</c:v>
                </c:pt>
                <c:pt idx="7">
                  <c:v>52.28795343737653</c:v>
                </c:pt>
                <c:pt idx="8">
                  <c:v>61.84626737895654</c:v>
                </c:pt>
                <c:pt idx="9">
                  <c:v>71.659989592379645</c:v>
                </c:pt>
                <c:pt idx="10">
                  <c:v>82.891298190969493</c:v>
                </c:pt>
                <c:pt idx="11">
                  <c:v>93.596096656198597</c:v>
                </c:pt>
                <c:pt idx="12">
                  <c:v>103.04254114436333</c:v>
                </c:pt>
                <c:pt idx="13">
                  <c:v>111.51917255874778</c:v>
                </c:pt>
                <c:pt idx="14">
                  <c:v>115.93032986564174</c:v>
                </c:pt>
                <c:pt idx="15">
                  <c:v>121.28261497703691</c:v>
                </c:pt>
                <c:pt idx="16">
                  <c:v>123.4568784344891</c:v>
                </c:pt>
                <c:pt idx="17">
                  <c:v>125.58319431749007</c:v>
                </c:pt>
                <c:pt idx="18">
                  <c:v>122.62659477584225</c:v>
                </c:pt>
                <c:pt idx="19">
                  <c:v>121.63580958149045</c:v>
                </c:pt>
                <c:pt idx="20">
                  <c:v>121.09920201012123</c:v>
                </c:pt>
                <c:pt idx="21">
                  <c:v>123.97092732352546</c:v>
                </c:pt>
                <c:pt idx="22">
                  <c:v>126.39290869642903</c:v>
                </c:pt>
                <c:pt idx="23">
                  <c:v>129.07484082202501</c:v>
                </c:pt>
                <c:pt idx="24" formatCode="&quot;$&quot;#,##0.00">
                  <c:v>134.22286137765533</c:v>
                </c:pt>
              </c:numCache>
            </c:numRef>
          </c:val>
          <c:extLst>
            <c:ext xmlns:c16="http://schemas.microsoft.com/office/drawing/2014/chart" uri="{C3380CC4-5D6E-409C-BE32-E72D297353CC}">
              <c16:uniqueId val="{00000002-9A39-44E0-9912-21F0487EC7C4}"/>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1.5452911343891173E-4</c:v>
                </c:pt>
                <c:pt idx="1">
                  <c:v>3.19536124356091E-4</c:v>
                </c:pt>
                <c:pt idx="2">
                  <c:v>-0.37751709123922045</c:v>
                </c:pt>
                <c:pt idx="3">
                  <c:v>-7.3599485822429422E-2</c:v>
                </c:pt>
                <c:pt idx="4">
                  <c:v>-0.37341955402295574</c:v>
                </c:pt>
                <c:pt idx="5">
                  <c:v>-1.1397425677780995</c:v>
                </c:pt>
                <c:pt idx="6">
                  <c:v>-1.9800667094574311</c:v>
                </c:pt>
                <c:pt idx="7">
                  <c:v>-1.7826402972529178</c:v>
                </c:pt>
                <c:pt idx="8">
                  <c:v>-3.7740828205274304</c:v>
                </c:pt>
                <c:pt idx="9">
                  <c:v>-5.6405877535042244</c:v>
                </c:pt>
                <c:pt idx="10">
                  <c:v>-8.19563274111011</c:v>
                </c:pt>
                <c:pt idx="11">
                  <c:v>-10.585565506117129</c:v>
                </c:pt>
                <c:pt idx="12">
                  <c:v>-12.714052132062559</c:v>
                </c:pt>
                <c:pt idx="13">
                  <c:v>-14.606691640243985</c:v>
                </c:pt>
                <c:pt idx="14">
                  <c:v>-14.810103199604931</c:v>
                </c:pt>
                <c:pt idx="15">
                  <c:v>-15.200471213102141</c:v>
                </c:pt>
                <c:pt idx="16">
                  <c:v>-15.979278920405548</c:v>
                </c:pt>
                <c:pt idx="17">
                  <c:v>-16.495818503030229</c:v>
                </c:pt>
                <c:pt idx="18">
                  <c:v>-17.056826252256727</c:v>
                </c:pt>
                <c:pt idx="19">
                  <c:v>-17.711410639467214</c:v>
                </c:pt>
                <c:pt idx="20">
                  <c:v>-18.311225991700546</c:v>
                </c:pt>
                <c:pt idx="21">
                  <c:v>-18.33375127948629</c:v>
                </c:pt>
                <c:pt idx="22">
                  <c:v>-18.431263178196652</c:v>
                </c:pt>
                <c:pt idx="23">
                  <c:v>-18.507724253902012</c:v>
                </c:pt>
                <c:pt idx="24" formatCode="&quot;$&quot;#,##0.00">
                  <c:v>-18.379369759282131</c:v>
                </c:pt>
              </c:numCache>
            </c:numRef>
          </c:val>
          <c:extLst>
            <c:ext xmlns:c16="http://schemas.microsoft.com/office/drawing/2014/chart" uri="{C3380CC4-5D6E-409C-BE32-E72D297353CC}">
              <c16:uniqueId val="{00000003-9A39-44E0-9912-21F0487EC7C4}"/>
            </c:ext>
          </c:extLst>
        </c:ser>
        <c:ser>
          <c:idx val="4"/>
          <c:order val="4"/>
          <c:tx>
            <c:strRef>
              <c:f>'---Compare options---'!$H$11</c:f>
              <c:strCache>
                <c:ptCount val="1"/>
                <c:pt idx="0">
                  <c:v>REZ</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8.6797153443035621E-6</c:v>
                </c:pt>
                <c:pt idx="1">
                  <c:v>1.1058843434986409E-4</c:v>
                </c:pt>
                <c:pt idx="2">
                  <c:v>1.4163952375855049E-4</c:v>
                </c:pt>
                <c:pt idx="3">
                  <c:v>1.2372213831023226E-4</c:v>
                </c:pt>
                <c:pt idx="4">
                  <c:v>1.1112715526987436E-4</c:v>
                </c:pt>
                <c:pt idx="5">
                  <c:v>1.0466051437721338E-4</c:v>
                </c:pt>
                <c:pt idx="6">
                  <c:v>1.1291692633414103E-4</c:v>
                </c:pt>
                <c:pt idx="7">
                  <c:v>-2.7409954070840181E-2</c:v>
                </c:pt>
                <c:pt idx="8">
                  <c:v>-2.7404981655267419E-2</c:v>
                </c:pt>
                <c:pt idx="9">
                  <c:v>-2.7416408475137492E-2</c:v>
                </c:pt>
                <c:pt idx="10">
                  <c:v>-2.7424212341501612E-2</c:v>
                </c:pt>
                <c:pt idx="11">
                  <c:v>-2.7412772581559181E-2</c:v>
                </c:pt>
                <c:pt idx="12">
                  <c:v>-2.740948618845121E-2</c:v>
                </c:pt>
                <c:pt idx="13">
                  <c:v>-2.7415998984988553E-2</c:v>
                </c:pt>
                <c:pt idx="14">
                  <c:v>-2.7377521197428721E-2</c:v>
                </c:pt>
                <c:pt idx="15">
                  <c:v>-2.7363700098820339E-2</c:v>
                </c:pt>
                <c:pt idx="16">
                  <c:v>9.8988113010543852</c:v>
                </c:pt>
                <c:pt idx="17">
                  <c:v>9.8988892267412076</c:v>
                </c:pt>
                <c:pt idx="18">
                  <c:v>9.898894757925575</c:v>
                </c:pt>
                <c:pt idx="19">
                  <c:v>15.299800051750431</c:v>
                </c:pt>
                <c:pt idx="20">
                  <c:v>13.558071607374053</c:v>
                </c:pt>
                <c:pt idx="21">
                  <c:v>10.536815160660989</c:v>
                </c:pt>
                <c:pt idx="22">
                  <c:v>8.9809790530991833</c:v>
                </c:pt>
                <c:pt idx="23">
                  <c:v>8.8231298812787617</c:v>
                </c:pt>
                <c:pt idx="24" formatCode="&quot;$&quot;#,##0.00">
                  <c:v>8.0386125118297347</c:v>
                </c:pt>
              </c:numCache>
            </c:numRef>
          </c:val>
          <c:extLst>
            <c:ext xmlns:c16="http://schemas.microsoft.com/office/drawing/2014/chart" uri="{C3380CC4-5D6E-409C-BE32-E72D297353CC}">
              <c16:uniqueId val="{00000004-9A39-44E0-9912-21F0487EC7C4}"/>
            </c:ext>
          </c:extLst>
        </c:ser>
        <c:ser>
          <c:idx val="5"/>
          <c:order val="5"/>
          <c:tx>
            <c:strRef>
              <c:f>'---Compare options---'!$H$12</c:f>
              <c:strCache>
                <c:ptCount val="1"/>
                <c:pt idx="0">
                  <c:v>USE+DSP</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4.0865321017918176E-5</c:v>
                </c:pt>
                <c:pt idx="1">
                  <c:v>1.4352717401791893E-4</c:v>
                </c:pt>
                <c:pt idx="2">
                  <c:v>-7.465309417026992</c:v>
                </c:pt>
                <c:pt idx="3">
                  <c:v>-22.076252475389047</c:v>
                </c:pt>
                <c:pt idx="4">
                  <c:v>-22.076148959606048</c:v>
                </c:pt>
                <c:pt idx="5">
                  <c:v>-22.95878389888604</c:v>
                </c:pt>
                <c:pt idx="6">
                  <c:v>-22.95867982645704</c:v>
                </c:pt>
                <c:pt idx="7">
                  <c:v>-22.958576999158041</c:v>
                </c:pt>
                <c:pt idx="8">
                  <c:v>-22.95847293116104</c:v>
                </c:pt>
                <c:pt idx="9">
                  <c:v>-22.958368663410042</c:v>
                </c:pt>
                <c:pt idx="10">
                  <c:v>-22.958264035797043</c:v>
                </c:pt>
                <c:pt idx="11">
                  <c:v>-22.960137770042042</c:v>
                </c:pt>
                <c:pt idx="12">
                  <c:v>-22.960032791434042</c:v>
                </c:pt>
                <c:pt idx="13">
                  <c:v>-22.959722196436044</c:v>
                </c:pt>
                <c:pt idx="14">
                  <c:v>-21.681365656199045</c:v>
                </c:pt>
                <c:pt idx="15">
                  <c:v>-21.660586843665044</c:v>
                </c:pt>
                <c:pt idx="16">
                  <c:v>-21.347367043118044</c:v>
                </c:pt>
                <c:pt idx="17">
                  <c:v>-21.321109617643046</c:v>
                </c:pt>
                <c:pt idx="18">
                  <c:v>-20.900148588404047</c:v>
                </c:pt>
                <c:pt idx="19">
                  <c:v>-20.330756420595048</c:v>
                </c:pt>
                <c:pt idx="20">
                  <c:v>-21.142903619959551</c:v>
                </c:pt>
                <c:pt idx="21">
                  <c:v>-20.701548380642549</c:v>
                </c:pt>
                <c:pt idx="22">
                  <c:v>-20.642128203167552</c:v>
                </c:pt>
                <c:pt idx="23">
                  <c:v>-19.380701035442545</c:v>
                </c:pt>
                <c:pt idx="24" formatCode="&quot;$&quot;#,##0.00">
                  <c:v>-19.438728680940546</c:v>
                </c:pt>
              </c:numCache>
            </c:numRef>
          </c:val>
          <c:extLst>
            <c:ext xmlns:c16="http://schemas.microsoft.com/office/drawing/2014/chart" uri="{C3380CC4-5D6E-409C-BE32-E72D297353CC}">
              <c16:uniqueId val="{00000005-9A39-44E0-9912-21F0487EC7C4}"/>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-1.81600000069011E-2</c:v>
                </c:pt>
                <c:pt idx="1">
                  <c:v>-1.0900000022957101E-2</c:v>
                </c:pt>
                <c:pt idx="2">
                  <c:v>120.24451000000408</c:v>
                </c:pt>
                <c:pt idx="3">
                  <c:v>-316.55409999999392</c:v>
                </c:pt>
                <c:pt idx="4">
                  <c:v>-973.18910000003234</c:v>
                </c:pt>
                <c:pt idx="5">
                  <c:v>-1267.3529999999737</c:v>
                </c:pt>
                <c:pt idx="6">
                  <c:v>-1278.4287000000186</c:v>
                </c:pt>
                <c:pt idx="7">
                  <c:v>-1337.0492999970447</c:v>
                </c:pt>
                <c:pt idx="8">
                  <c:v>-942.30980999699386</c:v>
                </c:pt>
                <c:pt idx="9">
                  <c:v>-900.09236999700079</c:v>
                </c:pt>
                <c:pt idx="10">
                  <c:v>-1112.0488099969807</c:v>
                </c:pt>
                <c:pt idx="11">
                  <c:v>-1022.2888599970174</c:v>
                </c:pt>
                <c:pt idx="12">
                  <c:v>-932.12404999704449</c:v>
                </c:pt>
                <c:pt idx="13">
                  <c:v>-944.63719999702153</c:v>
                </c:pt>
                <c:pt idx="14">
                  <c:v>-448.04490999697009</c:v>
                </c:pt>
                <c:pt idx="15">
                  <c:v>-444.62889999701292</c:v>
                </c:pt>
                <c:pt idx="16">
                  <c:v>-90.926899996986322</c:v>
                </c:pt>
                <c:pt idx="17">
                  <c:v>-12.064499996980885</c:v>
                </c:pt>
                <c:pt idx="18">
                  <c:v>-24.727399996983877</c:v>
                </c:pt>
                <c:pt idx="19">
                  <c:v>-11.315299996989779</c:v>
                </c:pt>
                <c:pt idx="20">
                  <c:v>-18.294099997001467</c:v>
                </c:pt>
                <c:pt idx="21">
                  <c:v>-35.96699999699922</c:v>
                </c:pt>
                <c:pt idx="22">
                  <c:v>-27.227999996994185</c:v>
                </c:pt>
                <c:pt idx="23">
                  <c:v>-15.6995999970095</c:v>
                </c:pt>
                <c:pt idx="24">
                  <c:v>-31.85289999700035</c:v>
                </c:pt>
              </c:numCache>
            </c:numRef>
          </c:val>
          <c:extLst>
            <c:ext xmlns:c16="http://schemas.microsoft.com/office/drawing/2014/chart" uri="{C3380CC4-5D6E-409C-BE32-E72D297353CC}">
              <c16:uniqueId val="{00000000-79E9-4D93-9853-19CB3F117B2F}"/>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-5.7000000051630195E-3</c:v>
                </c:pt>
                <c:pt idx="1">
                  <c:v>-1.9999999996798579E-2</c:v>
                </c:pt>
                <c:pt idx="2">
                  <c:v>1.2663000000138709</c:v>
                </c:pt>
                <c:pt idx="3">
                  <c:v>177.19659999998839</c:v>
                </c:pt>
                <c:pt idx="4">
                  <c:v>629.06460000000152</c:v>
                </c:pt>
                <c:pt idx="5">
                  <c:v>746.07040000001143</c:v>
                </c:pt>
                <c:pt idx="6">
                  <c:v>775.84429999999702</c:v>
                </c:pt>
                <c:pt idx="7">
                  <c:v>392.18610000148692</c:v>
                </c:pt>
                <c:pt idx="8">
                  <c:v>319.63060000148835</c:v>
                </c:pt>
                <c:pt idx="9">
                  <c:v>205.54640000149811</c:v>
                </c:pt>
                <c:pt idx="10">
                  <c:v>221.91480000149386</c:v>
                </c:pt>
                <c:pt idx="11">
                  <c:v>419.12770000148521</c:v>
                </c:pt>
                <c:pt idx="12">
                  <c:v>388.10590000148295</c:v>
                </c:pt>
                <c:pt idx="13">
                  <c:v>498.6118000014867</c:v>
                </c:pt>
                <c:pt idx="14">
                  <c:v>310.92840000147407</c:v>
                </c:pt>
                <c:pt idx="15">
                  <c:v>325.27610000147979</c:v>
                </c:pt>
                <c:pt idx="16">
                  <c:v>122.88510000149108</c:v>
                </c:pt>
                <c:pt idx="17">
                  <c:v>89.034400001495669</c:v>
                </c:pt>
                <c:pt idx="18">
                  <c:v>153.20690000149625</c:v>
                </c:pt>
                <c:pt idx="19">
                  <c:v>229.65620000148556</c:v>
                </c:pt>
                <c:pt idx="20">
                  <c:v>122.90840000147364</c:v>
                </c:pt>
                <c:pt idx="21">
                  <c:v>89.630600001488347</c:v>
                </c:pt>
                <c:pt idx="22">
                  <c:v>183.75560000149562</c:v>
                </c:pt>
                <c:pt idx="23">
                  <c:v>119.49150000147711</c:v>
                </c:pt>
                <c:pt idx="24">
                  <c:v>15.550500001503679</c:v>
                </c:pt>
              </c:numCache>
            </c:numRef>
          </c:val>
          <c:extLst>
            <c:ext xmlns:c16="http://schemas.microsoft.com/office/drawing/2014/chart" uri="{C3380CC4-5D6E-409C-BE32-E72D297353CC}">
              <c16:uniqueId val="{00000001-79E9-4D93-9853-19CB3F117B2F}"/>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-5.7496999988870812E-4</c:v>
                </c:pt>
                <c:pt idx="1">
                  <c:v>-4.5984375992702553E-4</c:v>
                </c:pt>
                <c:pt idx="2">
                  <c:v>4.281456739818168E-3</c:v>
                </c:pt>
                <c:pt idx="3">
                  <c:v>-6.6405970005689596E-4</c:v>
                </c:pt>
                <c:pt idx="4">
                  <c:v>-6.8008689981979842E-4</c:v>
                </c:pt>
                <c:pt idx="5">
                  <c:v>-6.9304600015129836E-4</c:v>
                </c:pt>
                <c:pt idx="6">
                  <c:v>-6.7818870002156473E-4</c:v>
                </c:pt>
                <c:pt idx="7">
                  <c:v>-6.4979230000972166E-4</c:v>
                </c:pt>
                <c:pt idx="8">
                  <c:v>-7.7005086950521218E-4</c:v>
                </c:pt>
                <c:pt idx="9">
                  <c:v>-8.1275830029881035E-4</c:v>
                </c:pt>
                <c:pt idx="10">
                  <c:v>-8.5932279966982605E-4</c:v>
                </c:pt>
                <c:pt idx="11">
                  <c:v>-9.5888540090527385E-4</c:v>
                </c:pt>
                <c:pt idx="12">
                  <c:v>-9.8047530013900541E-4</c:v>
                </c:pt>
                <c:pt idx="13">
                  <c:v>-1.1268677999396459E-3</c:v>
                </c:pt>
                <c:pt idx="14">
                  <c:v>-64.5745382746004</c:v>
                </c:pt>
                <c:pt idx="15">
                  <c:v>-128.36346401160017</c:v>
                </c:pt>
                <c:pt idx="16">
                  <c:v>-55.836736878400188</c:v>
                </c:pt>
                <c:pt idx="17">
                  <c:v>-34.464193741801864</c:v>
                </c:pt>
                <c:pt idx="18">
                  <c:v>83.718025060299624</c:v>
                </c:pt>
                <c:pt idx="19">
                  <c:v>23.746773112500705</c:v>
                </c:pt>
                <c:pt idx="20">
                  <c:v>11.095184967701243</c:v>
                </c:pt>
                <c:pt idx="21">
                  <c:v>-293.6877522643008</c:v>
                </c:pt>
                <c:pt idx="22">
                  <c:v>-302.28659744389915</c:v>
                </c:pt>
                <c:pt idx="23">
                  <c:v>-299.94751177299986</c:v>
                </c:pt>
                <c:pt idx="24">
                  <c:v>-309.1608250774002</c:v>
                </c:pt>
              </c:numCache>
            </c:numRef>
          </c:val>
          <c:extLst>
            <c:ext xmlns:c16="http://schemas.microsoft.com/office/drawing/2014/chart" uri="{C3380CC4-5D6E-409C-BE32-E72D297353CC}">
              <c16:uniqueId val="{00000002-79E9-4D93-9853-19CB3F117B2F}"/>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-1.4900000007855851E-4</c:v>
                </c:pt>
                <c:pt idx="1">
                  <c:v>-3.7000000020270818E-5</c:v>
                </c:pt>
                <c:pt idx="2">
                  <c:v>-6.5999999947052856E-5</c:v>
                </c:pt>
                <c:pt idx="3">
                  <c:v>-0.11703729999999268</c:v>
                </c:pt>
                <c:pt idx="4">
                  <c:v>-4.3983799997704409E-5</c:v>
                </c:pt>
                <c:pt idx="5">
                  <c:v>-0.12484999999999502</c:v>
                </c:pt>
                <c:pt idx="6">
                  <c:v>-0.10776013000000262</c:v>
                </c:pt>
                <c:pt idx="7">
                  <c:v>-3.1849439992015505E-5</c:v>
                </c:pt>
                <c:pt idx="8">
                  <c:v>-4.6108539990541431E-5</c:v>
                </c:pt>
                <c:pt idx="9">
                  <c:v>-2.0440000000121472E-4</c:v>
                </c:pt>
                <c:pt idx="10">
                  <c:v>-0.33310179999999434</c:v>
                </c:pt>
                <c:pt idx="11">
                  <c:v>-0.17685859999998854</c:v>
                </c:pt>
                <c:pt idx="12">
                  <c:v>-0.41037710000000516</c:v>
                </c:pt>
                <c:pt idx="13">
                  <c:v>-7.0149999999955526E-3</c:v>
                </c:pt>
                <c:pt idx="14">
                  <c:v>-0.16009669999999954</c:v>
                </c:pt>
                <c:pt idx="15">
                  <c:v>-0.58455900000000049</c:v>
                </c:pt>
                <c:pt idx="16">
                  <c:v>-2.6416700000000048</c:v>
                </c:pt>
                <c:pt idx="17">
                  <c:v>-14.074940000000026</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79E9-4D93-9853-19CB3F117B2F}"/>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-8.6445100201615332E-4</c:v>
                </c:pt>
                <c:pt idx="1">
                  <c:v>-7.2700161299366073E-4</c:v>
                </c:pt>
                <c:pt idx="2">
                  <c:v>0.13689602487305308</c:v>
                </c:pt>
                <c:pt idx="3">
                  <c:v>-3.977611140738011</c:v>
                </c:pt>
                <c:pt idx="4">
                  <c:v>-8.6898435299992416E-4</c:v>
                </c:pt>
                <c:pt idx="5">
                  <c:v>-0.3346269574840095</c:v>
                </c:pt>
                <c:pt idx="6">
                  <c:v>-0.26558396312699994</c:v>
                </c:pt>
                <c:pt idx="7">
                  <c:v>-9.0394428499998916E-4</c:v>
                </c:pt>
                <c:pt idx="8">
                  <c:v>-0.15337560292999997</c:v>
                </c:pt>
                <c:pt idx="9">
                  <c:v>-3.2572584375999636E-2</c:v>
                </c:pt>
                <c:pt idx="10">
                  <c:v>-0.79810304763900142</c:v>
                </c:pt>
                <c:pt idx="11">
                  <c:v>-0.14036819599700046</c:v>
                </c:pt>
                <c:pt idx="12">
                  <c:v>-1.280912860009753E-3</c:v>
                </c:pt>
                <c:pt idx="13">
                  <c:v>1.7337606150001239E-2</c:v>
                </c:pt>
                <c:pt idx="14">
                  <c:v>-11.618944057780091</c:v>
                </c:pt>
                <c:pt idx="15">
                  <c:v>-3.3036452971401076</c:v>
                </c:pt>
                <c:pt idx="16">
                  <c:v>-35.19649245772996</c:v>
                </c:pt>
                <c:pt idx="17">
                  <c:v>-52.953194927830054</c:v>
                </c:pt>
                <c:pt idx="18">
                  <c:v>47.423643685998741</c:v>
                </c:pt>
                <c:pt idx="19">
                  <c:v>3.5118384566003442</c:v>
                </c:pt>
                <c:pt idx="20">
                  <c:v>1.6712674837103805</c:v>
                </c:pt>
                <c:pt idx="21">
                  <c:v>89.773511236510785</c:v>
                </c:pt>
                <c:pt idx="22">
                  <c:v>94.908048631119527</c:v>
                </c:pt>
                <c:pt idx="23">
                  <c:v>79.349234644600074</c:v>
                </c:pt>
                <c:pt idx="24">
                  <c:v>-33.384115466340972</c:v>
                </c:pt>
              </c:numCache>
            </c:numRef>
          </c:val>
          <c:extLst>
            <c:ext xmlns:c16="http://schemas.microsoft.com/office/drawing/2014/chart" uri="{C3380CC4-5D6E-409C-BE32-E72D297353CC}">
              <c16:uniqueId val="{00000004-79E9-4D93-9853-19CB3F117B2F}"/>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9.9799997769878246E-5</c:v>
                </c:pt>
                <c:pt idx="1">
                  <c:v>8.4180000521882903E-4</c:v>
                </c:pt>
                <c:pt idx="2">
                  <c:v>-1.0929146999988006</c:v>
                </c:pt>
                <c:pt idx="3">
                  <c:v>4.9497952260007878</c:v>
                </c:pt>
                <c:pt idx="4">
                  <c:v>22.430879880699649</c:v>
                </c:pt>
                <c:pt idx="5">
                  <c:v>68.422634590999223</c:v>
                </c:pt>
                <c:pt idx="6">
                  <c:v>69.325025232499684</c:v>
                </c:pt>
                <c:pt idx="7">
                  <c:v>62.544265969718253</c:v>
                </c:pt>
                <c:pt idx="8">
                  <c:v>84.713023790000079</c:v>
                </c:pt>
                <c:pt idx="9">
                  <c:v>87.31587416700313</c:v>
                </c:pt>
                <c:pt idx="10">
                  <c:v>110.12049390000175</c:v>
                </c:pt>
                <c:pt idx="11">
                  <c:v>88.486024760004511</c:v>
                </c:pt>
                <c:pt idx="12">
                  <c:v>116.03631262999988</c:v>
                </c:pt>
                <c:pt idx="13">
                  <c:v>134.16963450000185</c:v>
                </c:pt>
                <c:pt idx="14">
                  <c:v>-29.927542079989507</c:v>
                </c:pt>
                <c:pt idx="15">
                  <c:v>-17.015733579999505</c:v>
                </c:pt>
                <c:pt idx="16">
                  <c:v>13.797650510001404</c:v>
                </c:pt>
                <c:pt idx="17">
                  <c:v>-8.752478960002918</c:v>
                </c:pt>
                <c:pt idx="18">
                  <c:v>-14.613298460000806</c:v>
                </c:pt>
                <c:pt idx="19">
                  <c:v>-4.9263003000014578</c:v>
                </c:pt>
                <c:pt idx="20">
                  <c:v>-4.2468623599979765</c:v>
                </c:pt>
                <c:pt idx="21">
                  <c:v>3.002654869998878</c:v>
                </c:pt>
                <c:pt idx="22">
                  <c:v>-17.439434690002599</c:v>
                </c:pt>
                <c:pt idx="23">
                  <c:v>-11.769871270000294</c:v>
                </c:pt>
                <c:pt idx="24">
                  <c:v>13.807492870000715</c:v>
                </c:pt>
              </c:numCache>
            </c:numRef>
          </c:val>
          <c:extLst>
            <c:ext xmlns:c16="http://schemas.microsoft.com/office/drawing/2014/chart" uri="{C3380CC4-5D6E-409C-BE32-E72D297353CC}">
              <c16:uniqueId val="{00000005-79E9-4D93-9853-19CB3F117B2F}"/>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-1.3120000112394337E-3</c:v>
                </c:pt>
                <c:pt idx="1">
                  <c:v>-3.4490274963900447E-2</c:v>
                </c:pt>
                <c:pt idx="2">
                  <c:v>4.5434696810843889E-2</c:v>
                </c:pt>
                <c:pt idx="3">
                  <c:v>41.387971027525055</c:v>
                </c:pt>
                <c:pt idx="4">
                  <c:v>220.67775952014927</c:v>
                </c:pt>
                <c:pt idx="5">
                  <c:v>265.33660958812106</c:v>
                </c:pt>
                <c:pt idx="6">
                  <c:v>298.40976850092557</c:v>
                </c:pt>
                <c:pt idx="7">
                  <c:v>623.07691845709633</c:v>
                </c:pt>
                <c:pt idx="8">
                  <c:v>456.36849248864019</c:v>
                </c:pt>
                <c:pt idx="9">
                  <c:v>496.24231984445942</c:v>
                </c:pt>
                <c:pt idx="10">
                  <c:v>776.06143063362106</c:v>
                </c:pt>
                <c:pt idx="11">
                  <c:v>449.94834197992168</c:v>
                </c:pt>
                <c:pt idx="12">
                  <c:v>386.1846071109685</c:v>
                </c:pt>
                <c:pt idx="13">
                  <c:v>419.17491279413662</c:v>
                </c:pt>
                <c:pt idx="14">
                  <c:v>231.69516598460177</c:v>
                </c:pt>
                <c:pt idx="15">
                  <c:v>187.04780879859754</c:v>
                </c:pt>
                <c:pt idx="16">
                  <c:v>431.06264748925605</c:v>
                </c:pt>
                <c:pt idx="17">
                  <c:v>619.34044924311456</c:v>
                </c:pt>
                <c:pt idx="18">
                  <c:v>335.83782116875955</c:v>
                </c:pt>
                <c:pt idx="19">
                  <c:v>211.74672432713851</c:v>
                </c:pt>
                <c:pt idx="20">
                  <c:v>446.16316755564185</c:v>
                </c:pt>
                <c:pt idx="21">
                  <c:v>166.22542106646142</c:v>
                </c:pt>
                <c:pt idx="22">
                  <c:v>630.17738266853121</c:v>
                </c:pt>
                <c:pt idx="23">
                  <c:v>712.59714012316545</c:v>
                </c:pt>
                <c:pt idx="24">
                  <c:v>256.30825098052446</c:v>
                </c:pt>
              </c:numCache>
            </c:numRef>
          </c:val>
          <c:extLst>
            <c:ext xmlns:c16="http://schemas.microsoft.com/office/drawing/2014/chart" uri="{C3380CC4-5D6E-409C-BE32-E72D297353CC}">
              <c16:uniqueId val="{00000006-79E9-4D93-9853-19CB3F117B2F}"/>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-2.1945191985851125</c:v>
                </c:pt>
                <c:pt idx="1">
                  <c:v>-1.6781142617037403</c:v>
                </c:pt>
                <c:pt idx="2">
                  <c:v>-118.07446638387773</c:v>
                </c:pt>
                <c:pt idx="3">
                  <c:v>183.59653518474806</c:v>
                </c:pt>
                <c:pt idx="4">
                  <c:v>365.63596554557444</c:v>
                </c:pt>
                <c:pt idx="5">
                  <c:v>484.37453315128005</c:v>
                </c:pt>
                <c:pt idx="6">
                  <c:v>476.68572288161522</c:v>
                </c:pt>
                <c:pt idx="7">
                  <c:v>496.18868371366989</c:v>
                </c:pt>
                <c:pt idx="8">
                  <c:v>413.92594770551295</c:v>
                </c:pt>
                <c:pt idx="9">
                  <c:v>410.97627733508489</c:v>
                </c:pt>
                <c:pt idx="10">
                  <c:v>432.25289339014853</c:v>
                </c:pt>
                <c:pt idx="11">
                  <c:v>470.16203988078996</c:v>
                </c:pt>
                <c:pt idx="12">
                  <c:v>419.66045812755328</c:v>
                </c:pt>
                <c:pt idx="13">
                  <c:v>339.04461947206073</c:v>
                </c:pt>
                <c:pt idx="14">
                  <c:v>190.59328123277373</c:v>
                </c:pt>
                <c:pt idx="15">
                  <c:v>276.25550572075736</c:v>
                </c:pt>
                <c:pt idx="16">
                  <c:v>-293.52338034150307</c:v>
                </c:pt>
                <c:pt idx="17">
                  <c:v>-529.97272279448953</c:v>
                </c:pt>
                <c:pt idx="18">
                  <c:v>-591.88376370991318</c:v>
                </c:pt>
                <c:pt idx="19">
                  <c:v>-265.11374509640154</c:v>
                </c:pt>
                <c:pt idx="20">
                  <c:v>-468.7611076733956</c:v>
                </c:pt>
                <c:pt idx="21">
                  <c:v>83.677594395492633</c:v>
                </c:pt>
                <c:pt idx="22">
                  <c:v>-524.94719144469855</c:v>
                </c:pt>
                <c:pt idx="23">
                  <c:v>-539.51274936230766</c:v>
                </c:pt>
                <c:pt idx="24">
                  <c:v>165.75614870419668</c:v>
                </c:pt>
              </c:numCache>
            </c:numRef>
          </c:val>
          <c:extLst>
            <c:ext xmlns:c16="http://schemas.microsoft.com/office/drawing/2014/chart" uri="{C3380CC4-5D6E-409C-BE32-E72D297353CC}">
              <c16:uniqueId val="{00000007-79E9-4D93-9853-19CB3F117B2F}"/>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options---'!$H$53</c:f>
              <c:strCache>
                <c:ptCount val="1"/>
                <c:pt idx="0">
                  <c:v>LS Battery</c:v>
                </c:pt>
              </c:strCache>
            </c:strRef>
          </c:tx>
          <c:spPr>
            <a:ln w="28575" cap="rnd">
              <a:solidFill>
                <a:srgbClr val="724BC3"/>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options---'!$I$53:$AG$53</c:f>
              <c:numCache>
                <c:formatCode>#,##0</c:formatCode>
                <c:ptCount val="25"/>
                <c:pt idx="0">
                  <c:v>-6.2152766001020154E-3</c:v>
                </c:pt>
                <c:pt idx="1">
                  <c:v>-1.5604264600000306E-2</c:v>
                </c:pt>
                <c:pt idx="2">
                  <c:v>-7.5494225800071035E-2</c:v>
                </c:pt>
                <c:pt idx="3">
                  <c:v>-1.9623143876999336</c:v>
                </c:pt>
                <c:pt idx="4">
                  <c:v>-0.48764066460003619</c:v>
                </c:pt>
                <c:pt idx="5">
                  <c:v>-0.86678448690000209</c:v>
                </c:pt>
                <c:pt idx="6">
                  <c:v>-1.842590192399939</c:v>
                </c:pt>
                <c:pt idx="7">
                  <c:v>-4.6604830000999584</c:v>
                </c:pt>
                <c:pt idx="8">
                  <c:v>-0.55631173789990385</c:v>
                </c:pt>
                <c:pt idx="9">
                  <c:v>2.3924466590001146</c:v>
                </c:pt>
                <c:pt idx="10">
                  <c:v>-0.68756871699974909</c:v>
                </c:pt>
                <c:pt idx="11">
                  <c:v>-2.0214750929998786</c:v>
                </c:pt>
                <c:pt idx="12">
                  <c:v>-0.12929421600000524</c:v>
                </c:pt>
                <c:pt idx="13">
                  <c:v>-7.287456750009369E-2</c:v>
                </c:pt>
                <c:pt idx="14">
                  <c:v>9.1063212740004928</c:v>
                </c:pt>
                <c:pt idx="15">
                  <c:v>0.8316542020002089</c:v>
                </c:pt>
                <c:pt idx="16">
                  <c:v>-259.28986925400113</c:v>
                </c:pt>
                <c:pt idx="17">
                  <c:v>-247.57472547400084</c:v>
                </c:pt>
                <c:pt idx="18">
                  <c:v>-194.52772425400235</c:v>
                </c:pt>
                <c:pt idx="19">
                  <c:v>-119.76525079300973</c:v>
                </c:pt>
                <c:pt idx="20">
                  <c:v>-199.2286475539986</c:v>
                </c:pt>
                <c:pt idx="21">
                  <c:v>-58.452367978999973</c:v>
                </c:pt>
                <c:pt idx="22">
                  <c:v>-92.830307595009799</c:v>
                </c:pt>
                <c:pt idx="23">
                  <c:v>-69.081407183999545</c:v>
                </c:pt>
                <c:pt idx="24">
                  <c:v>-33.173901917496551</c:v>
                </c:pt>
              </c:numCache>
            </c:numRef>
          </c:val>
          <c:smooth val="0"/>
          <c:extLst>
            <c:ext xmlns:c16="http://schemas.microsoft.com/office/drawing/2014/chart" uri="{C3380CC4-5D6E-409C-BE32-E72D297353CC}">
              <c16:uniqueId val="{00000008-79E9-4D93-9853-19CB3F117B2F}"/>
            </c:ext>
          </c:extLst>
        </c:ser>
        <c:ser>
          <c:idx val="9"/>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options---'!$I$54:$AG$54</c:f>
              <c:numCache>
                <c:formatCode>#,##0</c:formatCode>
                <c:ptCount val="25"/>
                <c:pt idx="0">
                  <c:v>-4.636999999974023E-4</c:v>
                </c:pt>
                <c:pt idx="1">
                  <c:v>-7.9663999998036417E-4</c:v>
                </c:pt>
                <c:pt idx="2">
                  <c:v>-0.52301230000010435</c:v>
                </c:pt>
                <c:pt idx="3">
                  <c:v>0.80353896110001699</c:v>
                </c:pt>
                <c:pt idx="4">
                  <c:v>42.584131283099993</c:v>
                </c:pt>
                <c:pt idx="5">
                  <c:v>109.92421771519983</c:v>
                </c:pt>
                <c:pt idx="6">
                  <c:v>93.497865587000007</c:v>
                </c:pt>
                <c:pt idx="7">
                  <c:v>59.140069170800004</c:v>
                </c:pt>
                <c:pt idx="8">
                  <c:v>200.84518202719988</c:v>
                </c:pt>
                <c:pt idx="9">
                  <c:v>219.42883469399976</c:v>
                </c:pt>
                <c:pt idx="10">
                  <c:v>279.82541703219903</c:v>
                </c:pt>
                <c:pt idx="11">
                  <c:v>288.68133029699925</c:v>
                </c:pt>
                <c:pt idx="12">
                  <c:v>256.566166322399</c:v>
                </c:pt>
                <c:pt idx="13">
                  <c:v>169.76668784580102</c:v>
                </c:pt>
                <c:pt idx="14">
                  <c:v>98.791982003900102</c:v>
                </c:pt>
                <c:pt idx="15">
                  <c:v>137.75029290570001</c:v>
                </c:pt>
                <c:pt idx="16">
                  <c:v>86.030128961000628</c:v>
                </c:pt>
                <c:pt idx="17">
                  <c:v>16.407969622300698</c:v>
                </c:pt>
                <c:pt idx="18">
                  <c:v>-16.641353227500531</c:v>
                </c:pt>
                <c:pt idx="19">
                  <c:v>31.251304305001213</c:v>
                </c:pt>
                <c:pt idx="20">
                  <c:v>29.487828030500168</c:v>
                </c:pt>
                <c:pt idx="21">
                  <c:v>59.545399317500596</c:v>
                </c:pt>
                <c:pt idx="22">
                  <c:v>-12.513555263498347</c:v>
                </c:pt>
                <c:pt idx="23">
                  <c:v>-34.543796518990348</c:v>
                </c:pt>
                <c:pt idx="24">
                  <c:v>87.864302602501084</c:v>
                </c:pt>
              </c:numCache>
            </c:numRef>
          </c:val>
          <c:smooth val="0"/>
          <c:extLst>
            <c:ext xmlns:c16="http://schemas.microsoft.com/office/drawing/2014/chart" uri="{C3380CC4-5D6E-409C-BE32-E72D297353CC}">
              <c16:uniqueId val="{00000009-79E9-4D93-9853-19CB3F117B2F}"/>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3A22-4B20-BCE3-7D506882AD8E}"/>
            </c:ext>
          </c:extLst>
        </c:ser>
        <c:ser>
          <c:idx val="1"/>
          <c:order val="1"/>
          <c:tx>
            <c:strRef>
              <c:f>'---Compare options---'!$H$25</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3A22-4B20-BCE3-7D506882AD8E}"/>
            </c:ext>
          </c:extLst>
        </c:ser>
        <c:ser>
          <c:idx val="2"/>
          <c:order val="2"/>
          <c:tx>
            <c:strRef>
              <c:f>'---Compare options---'!$H$26</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options---'!$I$26:$AG$26</c:f>
              <c:numCache>
                <c:formatCode>#,##0</c:formatCode>
                <c:ptCount val="25"/>
                <c:pt idx="0">
                  <c:v>0</c:v>
                </c:pt>
                <c:pt idx="1">
                  <c:v>-7.7316919941949891E-5</c:v>
                </c:pt>
                <c:pt idx="2">
                  <c:v>-1.2007444911432685E-4</c:v>
                </c:pt>
                <c:pt idx="3">
                  <c:v>-1.1997643014183268E-4</c:v>
                </c:pt>
                <c:pt idx="4">
                  <c:v>-1.2013562036372605E-4</c:v>
                </c:pt>
                <c:pt idx="5">
                  <c:v>-1.1592640930757625E-4</c:v>
                </c:pt>
                <c:pt idx="6">
                  <c:v>-1.1145747976115672E-4</c:v>
                </c:pt>
                <c:pt idx="7">
                  <c:v>-1.0684225981094642E-4</c:v>
                </c:pt>
                <c:pt idx="8">
                  <c:v>-1.3275282981339842E-4</c:v>
                </c:pt>
                <c:pt idx="9">
                  <c:v>-1.3840796054864768E-4</c:v>
                </c:pt>
                <c:pt idx="10">
                  <c:v>-1.4235986054700334E-4</c:v>
                </c:pt>
                <c:pt idx="11">
                  <c:v>-1.5057482005431666E-4</c:v>
                </c:pt>
                <c:pt idx="12">
                  <c:v>-1.5905510963420966E-4</c:v>
                </c:pt>
                <c:pt idx="13">
                  <c:v>-1.6792778069429914E-4</c:v>
                </c:pt>
                <c:pt idx="14">
                  <c:v>-2.6599776037983247E-4</c:v>
                </c:pt>
                <c:pt idx="15">
                  <c:v>-2.9257153028083849E-4</c:v>
                </c:pt>
                <c:pt idx="16">
                  <c:v>-7.5063552003484801E-4</c:v>
                </c:pt>
                <c:pt idx="17">
                  <c:v>-7.7429204998225032E-4</c:v>
                </c:pt>
                <c:pt idx="18">
                  <c:v>-7.8224239973678777E-4</c:v>
                </c:pt>
                <c:pt idx="19">
                  <c:v>-7.6292683979772846E-4</c:v>
                </c:pt>
                <c:pt idx="20">
                  <c:v>-1.0520544999508274E-3</c:v>
                </c:pt>
                <c:pt idx="21">
                  <c:v>-54.022709683749781</c:v>
                </c:pt>
                <c:pt idx="22">
                  <c:v>-54.023037207059815</c:v>
                </c:pt>
                <c:pt idx="23">
                  <c:v>-54.023087359159945</c:v>
                </c:pt>
                <c:pt idx="24">
                  <c:v>-54.023092372899782</c:v>
                </c:pt>
              </c:numCache>
            </c:numRef>
          </c:val>
          <c:extLst>
            <c:ext xmlns:c16="http://schemas.microsoft.com/office/drawing/2014/chart" uri="{C3380CC4-5D6E-409C-BE32-E72D297353CC}">
              <c16:uniqueId val="{00000002-3A22-4B20-BCE3-7D506882AD8E}"/>
            </c:ext>
          </c:extLst>
        </c:ser>
        <c:ser>
          <c:idx val="3"/>
          <c:order val="3"/>
          <c:tx>
            <c:strRef>
              <c:f>'---Compare options---'!$H$27</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3A22-4B20-BCE3-7D506882AD8E}"/>
            </c:ext>
          </c:extLst>
        </c:ser>
        <c:ser>
          <c:idx val="4"/>
          <c:order val="4"/>
          <c:tx>
            <c:strRef>
              <c:f>'---Compare options---'!$H$28</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options---'!$I$28:$AG$28</c:f>
              <c:numCache>
                <c:formatCode>#,##0</c:formatCode>
                <c:ptCount val="25"/>
                <c:pt idx="0">
                  <c:v>-1.6634428993711481E-4</c:v>
                </c:pt>
                <c:pt idx="1">
                  <c:v>-1.7009514158417005E-4</c:v>
                </c:pt>
                <c:pt idx="2">
                  <c:v>1.1733525207091589E-3</c:v>
                </c:pt>
                <c:pt idx="3">
                  <c:v>1.1728467297871248E-3</c:v>
                </c:pt>
                <c:pt idx="4">
                  <c:v>1.1747569396902691E-3</c:v>
                </c:pt>
                <c:pt idx="5">
                  <c:v>1.1765624194595148E-3</c:v>
                </c:pt>
                <c:pt idx="6">
                  <c:v>1.1825843994301977E-3</c:v>
                </c:pt>
                <c:pt idx="7">
                  <c:v>1.1877143106175936E-3</c:v>
                </c:pt>
                <c:pt idx="8">
                  <c:v>1.1742087108359556E-3</c:v>
                </c:pt>
                <c:pt idx="9">
                  <c:v>1.1593653789532254E-3</c:v>
                </c:pt>
                <c:pt idx="10">
                  <c:v>1.1527036904226406E-3</c:v>
                </c:pt>
                <c:pt idx="11">
                  <c:v>1.1439069285188452E-3</c:v>
                </c:pt>
                <c:pt idx="12">
                  <c:v>1.1353257705195574E-3</c:v>
                </c:pt>
                <c:pt idx="13">
                  <c:v>1.1246251287957421E-3</c:v>
                </c:pt>
                <c:pt idx="14">
                  <c:v>8.989655607365421E-4</c:v>
                </c:pt>
                <c:pt idx="15">
                  <c:v>8.6721929073974025E-4</c:v>
                </c:pt>
                <c:pt idx="16">
                  <c:v>129.35438324585994</c:v>
                </c:pt>
                <c:pt idx="17">
                  <c:v>129.35437890126013</c:v>
                </c:pt>
                <c:pt idx="18">
                  <c:v>129.35434867185995</c:v>
                </c:pt>
                <c:pt idx="19">
                  <c:v>129.35430897715014</c:v>
                </c:pt>
                <c:pt idx="20">
                  <c:v>129.35430328315033</c:v>
                </c:pt>
                <c:pt idx="21">
                  <c:v>37.749076289401273</c:v>
                </c:pt>
                <c:pt idx="22">
                  <c:v>53.312868035101019</c:v>
                </c:pt>
                <c:pt idx="23">
                  <c:v>47.165532811199228</c:v>
                </c:pt>
                <c:pt idx="24">
                  <c:v>47.165590766400783</c:v>
                </c:pt>
              </c:numCache>
            </c:numRef>
          </c:val>
          <c:extLst>
            <c:ext xmlns:c16="http://schemas.microsoft.com/office/drawing/2014/chart" uri="{C3380CC4-5D6E-409C-BE32-E72D297353CC}">
              <c16:uniqueId val="{00000004-3A22-4B20-BCE3-7D506882AD8E}"/>
            </c:ext>
          </c:extLst>
        </c:ser>
        <c:ser>
          <c:idx val="5"/>
          <c:order val="5"/>
          <c:tx>
            <c:strRef>
              <c:f>'---Compare options---'!$H$29</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3A22-4B20-BCE3-7D506882AD8E}"/>
            </c:ext>
          </c:extLst>
        </c:ser>
        <c:ser>
          <c:idx val="6"/>
          <c:order val="6"/>
          <c:tx>
            <c:strRef>
              <c:f>'---Compare options---'!$H$30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options---'!$I$30:$AG$30</c:f>
              <c:numCache>
                <c:formatCode>#,##0</c:formatCode>
                <c:ptCount val="25"/>
                <c:pt idx="0">
                  <c:v>0</c:v>
                </c:pt>
                <c:pt idx="1">
                  <c:v>-1.3749897680099821E-3</c:v>
                </c:pt>
                <c:pt idx="2">
                  <c:v>-1.6534728529222775E-3</c:v>
                </c:pt>
                <c:pt idx="3">
                  <c:v>-2.5640107329309103E-2</c:v>
                </c:pt>
                <c:pt idx="4">
                  <c:v>3.2071216501208255E-2</c:v>
                </c:pt>
                <c:pt idx="5">
                  <c:v>-6.1942526039274526E-2</c:v>
                </c:pt>
                <c:pt idx="6">
                  <c:v>-6.2382673851971049E-2</c:v>
                </c:pt>
                <c:pt idx="7">
                  <c:v>0.33858050035087217</c:v>
                </c:pt>
                <c:pt idx="8">
                  <c:v>0.33837692272209097</c:v>
                </c:pt>
                <c:pt idx="9">
                  <c:v>0.33834748639310419</c:v>
                </c:pt>
                <c:pt idx="10">
                  <c:v>0.33830690015020082</c:v>
                </c:pt>
                <c:pt idx="11">
                  <c:v>0.33816921181278303</c:v>
                </c:pt>
                <c:pt idx="12">
                  <c:v>0.33818397558025026</c:v>
                </c:pt>
                <c:pt idx="13">
                  <c:v>0.33776640632095223</c:v>
                </c:pt>
                <c:pt idx="14">
                  <c:v>0.330336142120359</c:v>
                </c:pt>
                <c:pt idx="15">
                  <c:v>0.3290236419034045</c:v>
                </c:pt>
                <c:pt idx="16">
                  <c:v>133.21464976752213</c:v>
                </c:pt>
                <c:pt idx="17">
                  <c:v>175.65279085266957</c:v>
                </c:pt>
                <c:pt idx="18">
                  <c:v>60.89818380592078</c:v>
                </c:pt>
                <c:pt idx="19">
                  <c:v>17.957835373521448</c:v>
                </c:pt>
                <c:pt idx="20">
                  <c:v>111.05683212549593</c:v>
                </c:pt>
                <c:pt idx="21">
                  <c:v>47.668823555883137</c:v>
                </c:pt>
                <c:pt idx="22">
                  <c:v>165.39039540151134</c:v>
                </c:pt>
                <c:pt idx="23">
                  <c:v>190.18911091879636</c:v>
                </c:pt>
                <c:pt idx="24">
                  <c:v>111.11955135520475</c:v>
                </c:pt>
              </c:numCache>
            </c:numRef>
          </c:val>
          <c:extLst>
            <c:ext xmlns:c16="http://schemas.microsoft.com/office/drawing/2014/chart" uri="{C3380CC4-5D6E-409C-BE32-E72D297353CC}">
              <c16:uniqueId val="{00000006-3A22-4B20-BCE3-7D506882AD8E}"/>
            </c:ext>
          </c:extLst>
        </c:ser>
        <c:ser>
          <c:idx val="7"/>
          <c:order val="7"/>
          <c:tx>
            <c:strRef>
              <c:f>'---Compare options---'!$H$31</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options---'!$I$31:$AG$31</c:f>
              <c:numCache>
                <c:formatCode>#,##0</c:formatCode>
                <c:ptCount val="25"/>
                <c:pt idx="0">
                  <c:v>-7.0534854057768825E-4</c:v>
                </c:pt>
                <c:pt idx="1">
                  <c:v>-7.2334366996074095E-4</c:v>
                </c:pt>
                <c:pt idx="2">
                  <c:v>-43.203145950690669</c:v>
                </c:pt>
                <c:pt idx="3">
                  <c:v>-43.127627523341289</c:v>
                </c:pt>
                <c:pt idx="4">
                  <c:v>-43.12760000938124</c:v>
                </c:pt>
                <c:pt idx="5">
                  <c:v>-42.925334257410213</c:v>
                </c:pt>
                <c:pt idx="6">
                  <c:v>-42.924283998269857</c:v>
                </c:pt>
                <c:pt idx="7">
                  <c:v>-43.142469924290708</c:v>
                </c:pt>
                <c:pt idx="8">
                  <c:v>-43.142468454350819</c:v>
                </c:pt>
                <c:pt idx="9">
                  <c:v>-43.142468021798777</c:v>
                </c:pt>
                <c:pt idx="10">
                  <c:v>-43.142574734831214</c:v>
                </c:pt>
                <c:pt idx="11">
                  <c:v>-43.142764329038982</c:v>
                </c:pt>
                <c:pt idx="12">
                  <c:v>-43.14288210686027</c:v>
                </c:pt>
                <c:pt idx="13">
                  <c:v>-43.142788813998777</c:v>
                </c:pt>
                <c:pt idx="14">
                  <c:v>-120.6833721535495</c:v>
                </c:pt>
                <c:pt idx="15">
                  <c:v>-99.028173733560834</c:v>
                </c:pt>
                <c:pt idx="16">
                  <c:v>-329.66683144941999</c:v>
                </c:pt>
                <c:pt idx="17">
                  <c:v>-329.66660706169932</c:v>
                </c:pt>
                <c:pt idx="18">
                  <c:v>-329.66586403179826</c:v>
                </c:pt>
                <c:pt idx="19">
                  <c:v>-174.05960302470885</c:v>
                </c:pt>
                <c:pt idx="20">
                  <c:v>-284.53555639270053</c:v>
                </c:pt>
                <c:pt idx="21">
                  <c:v>-50.148925673198391</c:v>
                </c:pt>
                <c:pt idx="22">
                  <c:v>-277.09181538419944</c:v>
                </c:pt>
                <c:pt idx="23">
                  <c:v>-277.09189159600282</c:v>
                </c:pt>
                <c:pt idx="24">
                  <c:v>-7.2874231872010569</c:v>
                </c:pt>
              </c:numCache>
            </c:numRef>
          </c:val>
          <c:extLst>
            <c:ext xmlns:c16="http://schemas.microsoft.com/office/drawing/2014/chart" uri="{C3380CC4-5D6E-409C-BE32-E72D297353CC}">
              <c16:uniqueId val="{00000007-3A22-4B20-BCE3-7D506882AD8E}"/>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options---'!$H$32</c:f>
              <c:strCache>
                <c:ptCount val="1"/>
                <c:pt idx="0">
                  <c:v>LS Battery</c:v>
                </c:pt>
              </c:strCache>
            </c:strRef>
          </c:tx>
          <c:spPr>
            <a:ln w="28575" cap="rnd">
              <a:solidFill>
                <a:srgbClr val="724BC3"/>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options---'!$I$32:$AG$32</c:f>
              <c:numCache>
                <c:formatCode>#,##0</c:formatCode>
                <c:ptCount val="25"/>
                <c:pt idx="0">
                  <c:v>-5.3428865999194386E-4</c:v>
                </c:pt>
                <c:pt idx="1">
                  <c:v>-5.150639399857937E-4</c:v>
                </c:pt>
                <c:pt idx="2">
                  <c:v>-4.6822594998729983E-4</c:v>
                </c:pt>
                <c:pt idx="3">
                  <c:v>-4.6822737999718811E-4</c:v>
                </c:pt>
                <c:pt idx="4">
                  <c:v>-4.6688293997476649E-4</c:v>
                </c:pt>
                <c:pt idx="5">
                  <c:v>-6.3616530002263971E-4</c:v>
                </c:pt>
                <c:pt idx="6">
                  <c:v>-8.651001999737673E-4</c:v>
                </c:pt>
                <c:pt idx="7">
                  <c:v>-1.7433826000115005E-3</c:v>
                </c:pt>
                <c:pt idx="8">
                  <c:v>-1.7431836999435291E-3</c:v>
                </c:pt>
                <c:pt idx="9">
                  <c:v>-3.2906049000303028E-3</c:v>
                </c:pt>
                <c:pt idx="10">
                  <c:v>-3.7276996999366929E-3</c:v>
                </c:pt>
                <c:pt idx="11">
                  <c:v>-4.3015891999971245E-3</c:v>
                </c:pt>
                <c:pt idx="12">
                  <c:v>-4.7068872000295414E-3</c:v>
                </c:pt>
                <c:pt idx="13">
                  <c:v>-5.2712543999859918E-3</c:v>
                </c:pt>
                <c:pt idx="14">
                  <c:v>-1.8256418942003165</c:v>
                </c:pt>
                <c:pt idx="15">
                  <c:v>-1.8256406567998056</c:v>
                </c:pt>
                <c:pt idx="16">
                  <c:v>-257.27236949629969</c:v>
                </c:pt>
                <c:pt idx="17">
                  <c:v>-257.27236951299983</c:v>
                </c:pt>
                <c:pt idx="18">
                  <c:v>-170.64531775319847</c:v>
                </c:pt>
                <c:pt idx="19">
                  <c:v>-109.6071107816997</c:v>
                </c:pt>
                <c:pt idx="20">
                  <c:v>-191.13049889549893</c:v>
                </c:pt>
                <c:pt idx="21">
                  <c:v>-62.381356515998959</c:v>
                </c:pt>
                <c:pt idx="22">
                  <c:v>-52.597892178589973</c:v>
                </c:pt>
                <c:pt idx="23">
                  <c:v>-52.597545391101448</c:v>
                </c:pt>
                <c:pt idx="24">
                  <c:v>-52.597398887999589</c:v>
                </c:pt>
              </c:numCache>
            </c:numRef>
          </c:val>
          <c:smooth val="0"/>
          <c:extLst>
            <c:ext xmlns:c16="http://schemas.microsoft.com/office/drawing/2014/chart" uri="{C3380CC4-5D6E-409C-BE32-E72D297353CC}">
              <c16:uniqueId val="{00000008-3A22-4B20-BCE3-7D506882AD8E}"/>
            </c:ext>
          </c:extLst>
        </c:ser>
        <c:ser>
          <c:idx val="9"/>
          <c:order val="9"/>
          <c:tx>
            <c:strRef>
              <c:f>'---Compare options---'!$H$33</c:f>
              <c:strCache>
                <c:ptCount val="1"/>
                <c:pt idx="0">
                  <c:v>Pumped Hydro</c:v>
                </c:pt>
              </c:strCache>
            </c:strRef>
          </c:tx>
          <c:spPr>
            <a:ln w="28575" cap="rnd">
              <a:solidFill>
                <a:srgbClr val="87D3F2"/>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options---'!$I$33:$AG$33</c:f>
              <c:numCache>
                <c:formatCode>#,##0</c:formatCode>
                <c:ptCount val="25"/>
                <c:pt idx="0">
                  <c:v>0</c:v>
                </c:pt>
                <c:pt idx="1">
                  <c:v>0</c:v>
                </c:pt>
                <c:pt idx="2">
                  <c:v>0</c:v>
                </c:pt>
                <c:pt idx="3">
                  <c:v>-5.1384559003508912E-4</c:v>
                </c:pt>
                <c:pt idx="4">
                  <c:v>-5.0876413979494828E-4</c:v>
                </c:pt>
                <c:pt idx="5">
                  <c:v>-5.5077992055885261E-4</c:v>
                </c:pt>
                <c:pt idx="6">
                  <c:v>-5.7157739001922891E-4</c:v>
                </c:pt>
                <c:pt idx="7">
                  <c:v>-7.1320299912258633E-4</c:v>
                </c:pt>
                <c:pt idx="8">
                  <c:v>-7.0465414955833694E-4</c:v>
                </c:pt>
                <c:pt idx="9">
                  <c:v>-7.3503609928593505E-4</c:v>
                </c:pt>
                <c:pt idx="10">
                  <c:v>-7.6349846085577155E-4</c:v>
                </c:pt>
                <c:pt idx="11">
                  <c:v>-7.9970539991336409E-4</c:v>
                </c:pt>
                <c:pt idx="12">
                  <c:v>-8.2706659941322869E-4</c:v>
                </c:pt>
                <c:pt idx="13">
                  <c:v>-8.590122997702565E-4</c:v>
                </c:pt>
                <c:pt idx="14">
                  <c:v>-1.3279980003062519E-3</c:v>
                </c:pt>
                <c:pt idx="15">
                  <c:v>-1.5277060006155807E-3</c:v>
                </c:pt>
                <c:pt idx="16">
                  <c:v>-6.6805629007831158E-3</c:v>
                </c:pt>
                <c:pt idx="17">
                  <c:v>-6.6782140002032975E-3</c:v>
                </c:pt>
                <c:pt idx="18">
                  <c:v>-6.6830920000029437E-3</c:v>
                </c:pt>
                <c:pt idx="19">
                  <c:v>-6.1052048999954422E-3</c:v>
                </c:pt>
                <c:pt idx="20">
                  <c:v>-6.117751299370866E-3</c:v>
                </c:pt>
                <c:pt idx="21">
                  <c:v>-2.4872503389992744</c:v>
                </c:pt>
                <c:pt idx="22">
                  <c:v>-2.4988999438996871</c:v>
                </c:pt>
                <c:pt idx="23">
                  <c:v>-2.4940401222997934</c:v>
                </c:pt>
                <c:pt idx="24">
                  <c:v>-2.494061060799595</c:v>
                </c:pt>
              </c:numCache>
            </c:numRef>
          </c:val>
          <c:smooth val="0"/>
          <c:extLst>
            <c:ext xmlns:c16="http://schemas.microsoft.com/office/drawing/2014/chart" uri="{C3380CC4-5D6E-409C-BE32-E72D297353CC}">
              <c16:uniqueId val="{00000009-3A22-4B20-BCE3-7D506882AD8E}"/>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981516" y="826619"/>
          <a:ext cx="6779455" cy="4204823"/>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275966" y="2511514"/>
          <a:ext cx="6248175" cy="98504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baseline="0">
              <a:solidFill>
                <a:schemeClr val="tx1"/>
              </a:solidFill>
              <a:latin typeface="EYInterstate Light" panose="02000506000000020004" pitchFamily="2" charset="0"/>
            </a:rPr>
            <a:t>Improving Stability in South-Western NSW</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275966" y="3554809"/>
          <a:ext cx="6248175" cy="745482"/>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PADR Market</a:t>
          </a:r>
          <a:r>
            <a:rPr lang="en-US" sz="2000" b="0" kern="1200" baseline="0">
              <a:solidFill>
                <a:schemeClr val="tx1"/>
              </a:solidFill>
              <a:latin typeface="EYInterstate" panose="02000503020000020004" pitchFamily="2" charset="0"/>
              <a:ea typeface="+mj-ea"/>
              <a:cs typeface="Arial" pitchFamily="34" charset="0"/>
            </a:rPr>
            <a:t> Modelling Results</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22 September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6114128"/>
          <a:ext cx="999871"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21167</xdr:rowOff>
    </xdr:from>
    <xdr:to>
      <xdr:col>6</xdr:col>
      <xdr:colOff>228075</xdr:colOff>
      <xdr:row>17</xdr:row>
      <xdr:rowOff>11122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6</xdr:col>
      <xdr:colOff>228075</xdr:colOff>
      <xdr:row>58</xdr:row>
      <xdr:rowOff>173400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6</xdr:col>
      <xdr:colOff>228075</xdr:colOff>
      <xdr:row>37</xdr:row>
      <xdr:rowOff>173400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6">
    <tabColor rgb="FFFFE600"/>
    <pageSetUpPr fitToPage="1"/>
  </sheetPr>
  <dimension ref="A1:O44"/>
  <sheetViews>
    <sheetView showGridLines="0" tabSelected="1" zoomScale="85" zoomScaleNormal="85" zoomScaleSheetLayoutView="70" workbookViewId="0"/>
  </sheetViews>
  <sheetFormatPr defaultColWidth="8.7265625" defaultRowHeight="13" x14ac:dyDescent="0.3"/>
  <cols>
    <col min="1" max="14" width="8.7265625" style="1"/>
    <col min="15" max="15" width="18.81640625" style="1" customWidth="1"/>
    <col min="16" max="16" width="9.26953125" style="1" customWidth="1"/>
    <col min="17" max="16384" width="8.7265625" style="1"/>
  </cols>
  <sheetData>
    <row r="1" spans="1:1" x14ac:dyDescent="0.3">
      <c r="A1" s="1" t="s">
        <v>0</v>
      </c>
    </row>
    <row r="43" spans="15:15" x14ac:dyDescent="0.3">
      <c r="O43" s="1" t="s">
        <v>0</v>
      </c>
    </row>
    <row r="44" spans="15:15" x14ac:dyDescent="0.3">
      <c r="O44" s="1" t="s">
        <v>0</v>
      </c>
    </row>
  </sheetData>
  <sheetProtection algorithmName="SHA-512" hashValue="4AVnBd/+nEzGR8cUO+nsnNh6hCI5UPFuuH6uAMgRCL1FMtKFAnmYNPlkukmE5H7wHwVUhmenmVA8M1TVP2ITJw==" saltValue="HhDc9T31W/p1VTXmm3CXWQ=="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0.14333725307413331</v>
      </c>
      <c r="E8" s="34">
        <v>6.2701045605652206E-2</v>
      </c>
      <c r="F8" s="34">
        <v>3.2857169928865479E-3</v>
      </c>
      <c r="G8" s="34">
        <v>1.5121201634097378E-3</v>
      </c>
      <c r="H8" s="34">
        <v>3.030104290260573E-3</v>
      </c>
      <c r="I8" s="34">
        <v>2.7693910768531302E-3</v>
      </c>
      <c r="J8" s="34">
        <v>2.9051783223980631E-3</v>
      </c>
      <c r="K8" s="34">
        <v>8.3795882867202312E-3</v>
      </c>
      <c r="L8" s="34">
        <v>7.665181052806426E-3</v>
      </c>
      <c r="M8" s="34">
        <v>2.434808935462828E-3</v>
      </c>
      <c r="N8" s="34">
        <v>8.6988995750890037E-3</v>
      </c>
      <c r="O8" s="34">
        <v>5.3672298899992473E-3</v>
      </c>
      <c r="P8" s="34">
        <v>4.7688248188377204E-3</v>
      </c>
      <c r="Q8" s="34">
        <v>3.285837262202352E-2</v>
      </c>
      <c r="R8" s="34">
        <v>1.5207119994378624E-2</v>
      </c>
      <c r="S8" s="34">
        <v>0.16486974724887332</v>
      </c>
      <c r="T8" s="34">
        <v>9.2367529783436569E-3</v>
      </c>
      <c r="U8" s="34">
        <v>6.813791186438857E-3</v>
      </c>
      <c r="V8" s="34">
        <v>4.5546776561589182E-2</v>
      </c>
      <c r="W8" s="34">
        <v>1.7186276912740918E-2</v>
      </c>
      <c r="X8" s="34">
        <v>3367.8529527006876</v>
      </c>
      <c r="Y8" s="34">
        <v>7.2678947931998736E-2</v>
      </c>
      <c r="Z8" s="34">
        <v>7.1300819400862687E-4</v>
      </c>
      <c r="AA8" s="34">
        <v>3.3844929425404788E-4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0.1343849811379707</v>
      </c>
      <c r="D10" s="34">
        <v>2.5629026223758849E-3</v>
      </c>
      <c r="E10" s="34">
        <v>0.16582579685619692</v>
      </c>
      <c r="F10" s="34">
        <v>2.5668907946393127E-3</v>
      </c>
      <c r="G10" s="34">
        <v>2.7148721815655925E-3</v>
      </c>
      <c r="H10" s="34">
        <v>3.2246378031953937E-3</v>
      </c>
      <c r="I10" s="34">
        <v>3.1769518247986941E-3</v>
      </c>
      <c r="J10" s="34">
        <v>2.9824788273745046E-3</v>
      </c>
      <c r="K10" s="34">
        <v>3.3227937373747313E-3</v>
      </c>
      <c r="L10" s="34">
        <v>3.6978638417634168E-3</v>
      </c>
      <c r="M10" s="34">
        <v>3.1459735892362933E-3</v>
      </c>
      <c r="N10" s="34">
        <v>3.5326773578978287E-3</v>
      </c>
      <c r="O10" s="34">
        <v>3.1459654442165604E-3</v>
      </c>
      <c r="P10" s="34">
        <v>3.0492765103808097E-3</v>
      </c>
      <c r="Q10" s="34">
        <v>2.4296721972834719E-2</v>
      </c>
      <c r="R10" s="34">
        <v>9.9672897587933622E-3</v>
      </c>
      <c r="S10" s="34">
        <v>135.45329710504859</v>
      </c>
      <c r="T10" s="34">
        <v>8.7905684266853924E-4</v>
      </c>
      <c r="U10" s="34">
        <v>2.7137665758202728E-3</v>
      </c>
      <c r="V10" s="34">
        <v>4.2520177381172872E-3</v>
      </c>
      <c r="W10" s="34">
        <v>1.2042945276382892E-3</v>
      </c>
      <c r="X10" s="34">
        <v>1616.4986406583496</v>
      </c>
      <c r="Y10" s="34">
        <v>847.33952676403135</v>
      </c>
      <c r="Z10" s="34">
        <v>444.47634575091075</v>
      </c>
      <c r="AA10" s="34">
        <v>1.0894374100333939E-4</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8.7348148369872547</v>
      </c>
      <c r="E12" s="34">
        <v>1.5359029299965781</v>
      </c>
      <c r="F12" s="34">
        <v>16.619373415651097</v>
      </c>
      <c r="G12" s="34">
        <v>109832.47569519603</v>
      </c>
      <c r="H12" s="34">
        <v>37947.867782213041</v>
      </c>
      <c r="I12" s="34">
        <v>1.0244603138760793</v>
      </c>
      <c r="J12" s="34">
        <v>258957.36664454945</v>
      </c>
      <c r="K12" s="34">
        <v>0.28969782000045913</v>
      </c>
      <c r="L12" s="34">
        <v>0.37360387283679114</v>
      </c>
      <c r="M12" s="34">
        <v>0.1654465339685095</v>
      </c>
      <c r="N12" s="34">
        <v>0.32465630293624592</v>
      </c>
      <c r="O12" s="34">
        <v>6.9973076775114912E-2</v>
      </c>
      <c r="P12" s="34">
        <v>0.93025614978293802</v>
      </c>
      <c r="Q12" s="34">
        <v>3.4146757722158272</v>
      </c>
      <c r="R12" s="34">
        <v>2.474608957815347</v>
      </c>
      <c r="S12" s="34">
        <v>114132.90503136707</v>
      </c>
      <c r="T12" s="34">
        <v>19457.631183798567</v>
      </c>
      <c r="U12" s="34">
        <v>15846.52547947627</v>
      </c>
      <c r="V12" s="34">
        <v>89679.625364385342</v>
      </c>
      <c r="W12" s="34">
        <v>133968.13473515166</v>
      </c>
      <c r="X12" s="34">
        <v>79466.314673329121</v>
      </c>
      <c r="Y12" s="34">
        <v>3135.5503279881591</v>
      </c>
      <c r="Z12" s="34">
        <v>23419.734065038781</v>
      </c>
      <c r="AA12" s="34">
        <v>13309.265011023597</v>
      </c>
    </row>
    <row r="13" spans="1:27" x14ac:dyDescent="0.35">
      <c r="A13" s="31" t="s">
        <v>38</v>
      </c>
      <c r="B13" s="31" t="s">
        <v>65</v>
      </c>
      <c r="C13" s="34">
        <v>1.8565184559197694</v>
      </c>
      <c r="D13" s="34">
        <v>2.1001486024148596E-2</v>
      </c>
      <c r="E13" s="34">
        <v>10355.617789097068</v>
      </c>
      <c r="F13" s="34">
        <v>56907.640710365085</v>
      </c>
      <c r="G13" s="34">
        <v>0.14397074465248647</v>
      </c>
      <c r="H13" s="34">
        <v>17864.105985391623</v>
      </c>
      <c r="I13" s="34">
        <v>26923.498715008129</v>
      </c>
      <c r="J13" s="34">
        <v>44276.3428747976</v>
      </c>
      <c r="K13" s="34">
        <v>4.9216943880421886E-4</v>
      </c>
      <c r="L13" s="34">
        <v>2.3117245760421296E-4</v>
      </c>
      <c r="M13" s="34">
        <v>0.21669036682283027</v>
      </c>
      <c r="N13" s="34">
        <v>0.1891037129260921</v>
      </c>
      <c r="O13" s="34">
        <v>0.12863323703003682</v>
      </c>
      <c r="P13" s="34">
        <v>6.2858181999193213E-2</v>
      </c>
      <c r="Q13" s="34">
        <v>115753.36653465073</v>
      </c>
      <c r="R13" s="34">
        <v>12723.030104260066</v>
      </c>
      <c r="S13" s="34">
        <v>198141.64695454223</v>
      </c>
      <c r="T13" s="34">
        <v>0.21382874322926115</v>
      </c>
      <c r="U13" s="34">
        <v>4.5923868393659618E-2</v>
      </c>
      <c r="V13" s="34">
        <v>23750.378567685351</v>
      </c>
      <c r="W13" s="34">
        <v>16107.412879389727</v>
      </c>
      <c r="X13" s="34">
        <v>35551.205500135977</v>
      </c>
      <c r="Y13" s="34">
        <v>2409.2994534501418</v>
      </c>
      <c r="Z13" s="34">
        <v>3.6517406785242538E-3</v>
      </c>
      <c r="AA13" s="34">
        <v>942.69838603234666</v>
      </c>
    </row>
    <row r="14" spans="1:27" x14ac:dyDescent="0.35">
      <c r="A14" s="31" t="s">
        <v>38</v>
      </c>
      <c r="B14" s="31" t="s">
        <v>34</v>
      </c>
      <c r="C14" s="34">
        <v>0.84104379674551477</v>
      </c>
      <c r="D14" s="34">
        <v>2.0538512008321601E-3</v>
      </c>
      <c r="E14" s="34">
        <v>9.3257833695883502E-2</v>
      </c>
      <c r="F14" s="34">
        <v>0</v>
      </c>
      <c r="G14" s="34">
        <v>5.6150701235399862E-4</v>
      </c>
      <c r="H14" s="34">
        <v>0.21240191382808229</v>
      </c>
      <c r="I14" s="34">
        <v>0.21742304019570757</v>
      </c>
      <c r="J14" s="34">
        <v>0.39229896534745384</v>
      </c>
      <c r="K14" s="34">
        <v>9.8035386120540996E-5</v>
      </c>
      <c r="L14" s="34">
        <v>1.2852735085074682</v>
      </c>
      <c r="M14" s="34">
        <v>0.10640284302864791</v>
      </c>
      <c r="N14" s="34">
        <v>0.18749140333433187</v>
      </c>
      <c r="O14" s="34">
        <v>8.2333637549401817E-2</v>
      </c>
      <c r="P14" s="34">
        <v>4.5921606547173519E-2</v>
      </c>
      <c r="Q14" s="34">
        <v>50895.518271173794</v>
      </c>
      <c r="R14" s="34">
        <v>4.1581199633512643E-5</v>
      </c>
      <c r="S14" s="34">
        <v>66339.366165852349</v>
      </c>
      <c r="T14" s="34">
        <v>2.7813584496876578E-5</v>
      </c>
      <c r="U14" s="34">
        <v>1791.3129135105014</v>
      </c>
      <c r="V14" s="34">
        <v>7250.0136898162355</v>
      </c>
      <c r="W14" s="34">
        <v>16958.259918458662</v>
      </c>
      <c r="X14" s="34">
        <v>5539.5199784880124</v>
      </c>
      <c r="Y14" s="34">
        <v>8489.6809096726629</v>
      </c>
      <c r="Z14" s="34">
        <v>8.8219574129952388E-3</v>
      </c>
      <c r="AA14" s="34">
        <v>1.2920909124150286E-3</v>
      </c>
    </row>
    <row r="15" spans="1:27" x14ac:dyDescent="0.35">
      <c r="A15" s="31" t="s">
        <v>38</v>
      </c>
      <c r="B15" s="31" t="s">
        <v>70</v>
      </c>
      <c r="C15" s="34">
        <v>0</v>
      </c>
      <c r="D15" s="34">
        <v>0</v>
      </c>
      <c r="E15" s="34">
        <v>0</v>
      </c>
      <c r="F15" s="34">
        <v>1.5095514268019539</v>
      </c>
      <c r="G15" s="34">
        <v>7.8591504229573006E-2</v>
      </c>
      <c r="H15" s="34">
        <v>5.3896129671991325E-2</v>
      </c>
      <c r="I15" s="34">
        <v>4.8432948426649962E-2</v>
      </c>
      <c r="J15" s="34">
        <v>0.13178737806103769</v>
      </c>
      <c r="K15" s="34">
        <v>4.0152971952474623E-2</v>
      </c>
      <c r="L15" s="34">
        <v>3.3504659451078445E-2</v>
      </c>
      <c r="M15" s="34">
        <v>4.415851196766326E-2</v>
      </c>
      <c r="N15" s="34">
        <v>3.4496310761815932E-2</v>
      </c>
      <c r="O15" s="34">
        <v>3.244086476544792E-2</v>
      </c>
      <c r="P15" s="34">
        <v>3.7484135246559178E-2</v>
      </c>
      <c r="Q15" s="34">
        <v>0.23038683883337571</v>
      </c>
      <c r="R15" s="34">
        <v>0.10629562938482282</v>
      </c>
      <c r="S15" s="34">
        <v>2.2343820146760551</v>
      </c>
      <c r="T15" s="34">
        <v>8.9842534757162903E-3</v>
      </c>
      <c r="U15" s="34">
        <v>1.487969315366933E-2</v>
      </c>
      <c r="V15" s="34">
        <v>0.32612975649444448</v>
      </c>
      <c r="W15" s="34">
        <v>1.3859886946596366E-2</v>
      </c>
      <c r="X15" s="34">
        <v>7089.8941042528359</v>
      </c>
      <c r="Y15" s="34">
        <v>0.4395034319490046</v>
      </c>
      <c r="Z15" s="34">
        <v>0.15186258065563907</v>
      </c>
      <c r="AA15" s="34">
        <v>1.2118525577236431E-3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1.9909034370577401</v>
      </c>
      <c r="D17" s="35">
        <v>8.9017164787079128</v>
      </c>
      <c r="E17" s="35">
        <v>10357.382218869527</v>
      </c>
      <c r="F17" s="35">
        <v>56924.265936388525</v>
      </c>
      <c r="G17" s="35">
        <v>109832.62389293303</v>
      </c>
      <c r="H17" s="35">
        <v>55811.980022346761</v>
      </c>
      <c r="I17" s="35">
        <v>26924.529121664906</v>
      </c>
      <c r="J17" s="35">
        <v>303233.71540700417</v>
      </c>
      <c r="K17" s="35">
        <v>0.30189237146335829</v>
      </c>
      <c r="L17" s="35">
        <v>0.38519809018896523</v>
      </c>
      <c r="M17" s="35">
        <v>0.3877176833160389</v>
      </c>
      <c r="N17" s="35">
        <v>0.52599159279532481</v>
      </c>
      <c r="O17" s="35">
        <v>0.20711950913936755</v>
      </c>
      <c r="P17" s="35">
        <v>1.0009324331113498</v>
      </c>
      <c r="Q17" s="35">
        <v>115756.83836551754</v>
      </c>
      <c r="R17" s="35">
        <v>12725.529887627634</v>
      </c>
      <c r="S17" s="35">
        <v>312410.17015276162</v>
      </c>
      <c r="T17" s="35">
        <v>19457.855128351617</v>
      </c>
      <c r="U17" s="35">
        <v>15846.580930902426</v>
      </c>
      <c r="V17" s="35">
        <v>113430.05373086498</v>
      </c>
      <c r="W17" s="35">
        <v>150075.56600511284</v>
      </c>
      <c r="X17" s="35">
        <v>120001.87176682413</v>
      </c>
      <c r="Y17" s="35">
        <v>6392.2619871502648</v>
      </c>
      <c r="Z17" s="35">
        <v>23864.214775538563</v>
      </c>
      <c r="AA17" s="35">
        <v>14251.963844448979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3.3914933352387502E-2</v>
      </c>
      <c r="E22" s="34">
        <v>3.8339047939510401E-2</v>
      </c>
      <c r="F22" s="34">
        <v>1.20064463501183E-4</v>
      </c>
      <c r="G22" s="34">
        <v>0</v>
      </c>
      <c r="H22" s="34">
        <v>9.5593216811168998E-5</v>
      </c>
      <c r="I22" s="34">
        <v>1.8254432162646399E-5</v>
      </c>
      <c r="J22" s="34">
        <v>2.0433517331856402E-5</v>
      </c>
      <c r="K22" s="34">
        <v>0</v>
      </c>
      <c r="L22" s="34">
        <v>8.2564001247475001E-5</v>
      </c>
      <c r="M22" s="34">
        <v>2.1173028043159499E-5</v>
      </c>
      <c r="N22" s="34">
        <v>9.2512456714855508E-5</v>
      </c>
      <c r="O22" s="34">
        <v>1.8127582779099499E-5</v>
      </c>
      <c r="P22" s="34">
        <v>4.6637884467600804E-5</v>
      </c>
      <c r="Q22" s="34">
        <v>1.4362281186926401E-2</v>
      </c>
      <c r="R22" s="34">
        <v>3.2499973267439896E-5</v>
      </c>
      <c r="S22" s="34">
        <v>0.115476165273332</v>
      </c>
      <c r="T22" s="34">
        <v>1.2627843221223701E-4</v>
      </c>
      <c r="U22" s="34">
        <v>8.4119913356482814E-6</v>
      </c>
      <c r="V22" s="34">
        <v>1.7992247216350801E-2</v>
      </c>
      <c r="W22" s="34">
        <v>4.1357812295255396E-4</v>
      </c>
      <c r="X22" s="34">
        <v>3367.82480575625</v>
      </c>
      <c r="Y22" s="34">
        <v>1.3295056594803999E-3</v>
      </c>
      <c r="Z22" s="34">
        <v>4.2058997158879994E-6</v>
      </c>
      <c r="AA22" s="34">
        <v>1.0091181288758401E-5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7.3886253350005801E-2</v>
      </c>
      <c r="D24" s="34">
        <v>2.3040004596469799E-4</v>
      </c>
      <c r="E24" s="34">
        <v>0.15746082889789198</v>
      </c>
      <c r="F24" s="34">
        <v>1.1749198682800069E-4</v>
      </c>
      <c r="G24" s="34">
        <v>4.289299346839788E-4</v>
      </c>
      <c r="H24" s="34">
        <v>8.1336783186073834E-4</v>
      </c>
      <c r="I24" s="34">
        <v>8.1542793705363095E-4</v>
      </c>
      <c r="J24" s="34">
        <v>7.963697028771173E-4</v>
      </c>
      <c r="K24" s="34">
        <v>6.9003219679948311E-4</v>
      </c>
      <c r="L24" s="34">
        <v>8.0599826020179668E-4</v>
      </c>
      <c r="M24" s="34">
        <v>7.1850891979199016E-4</v>
      </c>
      <c r="N24" s="34">
        <v>7.7966841738543889E-4</v>
      </c>
      <c r="O24" s="34">
        <v>6.947377190100574E-4</v>
      </c>
      <c r="P24" s="34">
        <v>7.0284392452294158E-4</v>
      </c>
      <c r="Q24" s="34">
        <v>7.6223110751501885E-4</v>
      </c>
      <c r="R24" s="34">
        <v>6.2908459988103257E-4</v>
      </c>
      <c r="S24" s="34">
        <v>135.44413044421452</v>
      </c>
      <c r="T24" s="34">
        <v>1.0106264879743761E-4</v>
      </c>
      <c r="U24" s="34">
        <v>8.8675986771435397E-5</v>
      </c>
      <c r="V24" s="34">
        <v>1.1222473840884481E-4</v>
      </c>
      <c r="W24" s="34">
        <v>1.4380665077490912E-4</v>
      </c>
      <c r="X24" s="34">
        <v>1314.1366931332893</v>
      </c>
      <c r="Y24" s="34">
        <v>781.13695601602069</v>
      </c>
      <c r="Z24" s="34">
        <v>4.3169019931192315E-3</v>
      </c>
      <c r="AA24" s="34">
        <v>1.433106328361309E-5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1.8242441773057798</v>
      </c>
      <c r="E26" s="34">
        <v>0.46357314256495208</v>
      </c>
      <c r="F26" s="34">
        <v>0.23524777495613325</v>
      </c>
      <c r="G26" s="34">
        <v>0.14458783170237036</v>
      </c>
      <c r="H26" s="34">
        <v>8.8150313884360745E-2</v>
      </c>
      <c r="I26" s="34">
        <v>3.9230491099001084E-2</v>
      </c>
      <c r="J26" s="34">
        <v>4.4435396457790127E-2</v>
      </c>
      <c r="K26" s="34">
        <v>4.5700644167171782E-2</v>
      </c>
      <c r="L26" s="34">
        <v>9.211180427399801E-2</v>
      </c>
      <c r="M26" s="34">
        <v>4.1580655503664576E-2</v>
      </c>
      <c r="N26" s="34">
        <v>9.6325691465911259E-2</v>
      </c>
      <c r="O26" s="34">
        <v>1.4798180774372588E-2</v>
      </c>
      <c r="P26" s="34">
        <v>0.29316446044616712</v>
      </c>
      <c r="Q26" s="34">
        <v>2.3500960516477929</v>
      </c>
      <c r="R26" s="34">
        <v>0.14460702024230918</v>
      </c>
      <c r="S26" s="34">
        <v>43481.4108797679</v>
      </c>
      <c r="T26" s="34">
        <v>0.60079002857886243</v>
      </c>
      <c r="U26" s="34">
        <v>0.17905952939953096</v>
      </c>
      <c r="V26" s="34">
        <v>62131.548610312675</v>
      </c>
      <c r="W26" s="34">
        <v>73852.576011893092</v>
      </c>
      <c r="X26" s="34">
        <v>15845.588656776757</v>
      </c>
      <c r="Y26" s="34">
        <v>371.58696365727161</v>
      </c>
      <c r="Z26" s="34">
        <v>7915.4735014596381</v>
      </c>
      <c r="AA26" s="34">
        <v>1514.2062991956129</v>
      </c>
    </row>
    <row r="27" spans="1:27" x14ac:dyDescent="0.35">
      <c r="A27" s="31" t="s">
        <v>119</v>
      </c>
      <c r="B27" s="31" t="s">
        <v>65</v>
      </c>
      <c r="C27" s="34">
        <v>0.76348673022790292</v>
      </c>
      <c r="D27" s="34">
        <v>1.9246043904436571E-3</v>
      </c>
      <c r="E27" s="34">
        <v>10355.46453791006</v>
      </c>
      <c r="F27" s="34">
        <v>4.4023605443260505E-2</v>
      </c>
      <c r="G27" s="34">
        <v>3.872830457611591E-2</v>
      </c>
      <c r="H27" s="34">
        <v>3.9239141917403412E-3</v>
      </c>
      <c r="I27" s="34">
        <v>5.1597299802760366E-4</v>
      </c>
      <c r="J27" s="34">
        <v>1.1911249785643619E-4</v>
      </c>
      <c r="K27" s="34">
        <v>9.8146663016229706E-5</v>
      </c>
      <c r="L27" s="34">
        <v>4.12619329483158E-5</v>
      </c>
      <c r="M27" s="34">
        <v>3.9463183669767761E-2</v>
      </c>
      <c r="N27" s="34">
        <v>4.4623897261652397E-2</v>
      </c>
      <c r="O27" s="34">
        <v>2.3512394916142147E-2</v>
      </c>
      <c r="P27" s="34">
        <v>1.4412889587027928E-2</v>
      </c>
      <c r="Q27" s="34">
        <v>115752.09839361737</v>
      </c>
      <c r="R27" s="34">
        <v>3.2561724674631608E-2</v>
      </c>
      <c r="S27" s="34">
        <v>167929.75040859499</v>
      </c>
      <c r="T27" s="34">
        <v>0.15251117974581763</v>
      </c>
      <c r="U27" s="34">
        <v>1.4181509885393174E-2</v>
      </c>
      <c r="V27" s="34">
        <v>23750.260241288881</v>
      </c>
      <c r="W27" s="34">
        <v>10655.623629244636</v>
      </c>
      <c r="X27" s="34">
        <v>18064.293594830924</v>
      </c>
      <c r="Y27" s="34">
        <v>6.0701221081527635E-3</v>
      </c>
      <c r="Z27" s="34">
        <v>2.1203870847386016E-3</v>
      </c>
      <c r="AA27" s="34">
        <v>942.69248869855164</v>
      </c>
    </row>
    <row r="28" spans="1:27" x14ac:dyDescent="0.35">
      <c r="A28" s="31" t="s">
        <v>119</v>
      </c>
      <c r="B28" s="31" t="s">
        <v>34</v>
      </c>
      <c r="C28" s="34">
        <v>0.52425426554934229</v>
      </c>
      <c r="D28" s="34">
        <v>2.1047497586069519E-4</v>
      </c>
      <c r="E28" s="34">
        <v>9.3257833695883502E-2</v>
      </c>
      <c r="F28" s="34">
        <v>0</v>
      </c>
      <c r="G28" s="34">
        <v>1.6722647923247573E-4</v>
      </c>
      <c r="H28" s="34">
        <v>9.61612470514909E-2</v>
      </c>
      <c r="I28" s="34">
        <v>9.4187935677225776E-2</v>
      </c>
      <c r="J28" s="34">
        <v>4.6657471273769402E-2</v>
      </c>
      <c r="K28" s="34">
        <v>5.0896404399175004E-5</v>
      </c>
      <c r="L28" s="34">
        <v>0.77439727151780102</v>
      </c>
      <c r="M28" s="34">
        <v>7.0018096926174E-2</v>
      </c>
      <c r="N28" s="34">
        <v>0.10199791957599359</v>
      </c>
      <c r="O28" s="34">
        <v>3.7248124034957406E-2</v>
      </c>
      <c r="P28" s="34">
        <v>1.3841390387790161E-2</v>
      </c>
      <c r="Q28" s="34">
        <v>32353.321380400863</v>
      </c>
      <c r="R28" s="34">
        <v>1.6155177905524128E-5</v>
      </c>
      <c r="S28" s="34">
        <v>39261.991841665309</v>
      </c>
      <c r="T28" s="34">
        <v>1.4088052872218388E-5</v>
      </c>
      <c r="U28" s="34">
        <v>3.4156040375572772E-3</v>
      </c>
      <c r="V28" s="34">
        <v>1652.2770597263259</v>
      </c>
      <c r="W28" s="34">
        <v>7252.6067680324431</v>
      </c>
      <c r="X28" s="34">
        <v>2238.3320943387362</v>
      </c>
      <c r="Y28" s="34">
        <v>2675.2037411776791</v>
      </c>
      <c r="Z28" s="34">
        <v>4.1301514115179051E-3</v>
      </c>
      <c r="AA28" s="34">
        <v>3.7948322946428981E-4</v>
      </c>
    </row>
    <row r="29" spans="1:27" x14ac:dyDescent="0.35">
      <c r="A29" s="31" t="s">
        <v>119</v>
      </c>
      <c r="B29" s="31" t="s">
        <v>70</v>
      </c>
      <c r="C29" s="34">
        <v>0</v>
      </c>
      <c r="D29" s="34">
        <v>0</v>
      </c>
      <c r="E29" s="34">
        <v>0</v>
      </c>
      <c r="F29" s="34">
        <v>0.92784162164719097</v>
      </c>
      <c r="G29" s="34">
        <v>2.4672348624303161E-2</v>
      </c>
      <c r="H29" s="34">
        <v>1.6956589619175615E-2</v>
      </c>
      <c r="I29" s="34">
        <v>1.5605220588380183E-2</v>
      </c>
      <c r="J29" s="34">
        <v>1.3622510352026721E-2</v>
      </c>
      <c r="K29" s="34">
        <v>2.1834677994310537E-2</v>
      </c>
      <c r="L29" s="34">
        <v>1.5475514939557348E-2</v>
      </c>
      <c r="M29" s="34">
        <v>1.5931072097054501E-2</v>
      </c>
      <c r="N29" s="34">
        <v>1.6506255148017197E-2</v>
      </c>
      <c r="O29" s="34">
        <v>1.4248345270162124E-2</v>
      </c>
      <c r="P29" s="34">
        <v>1.4356096888386769E-2</v>
      </c>
      <c r="Q29" s="34">
        <v>0.15213577133967296</v>
      </c>
      <c r="R29" s="34">
        <v>1.6683154047772635E-2</v>
      </c>
      <c r="S29" s="34">
        <v>1.5762922658300422</v>
      </c>
      <c r="T29" s="34">
        <v>2.8803828224920284E-3</v>
      </c>
      <c r="U29" s="34">
        <v>3.5481297554498287E-3</v>
      </c>
      <c r="V29" s="34">
        <v>1.7484378123767273E-2</v>
      </c>
      <c r="W29" s="34">
        <v>6.0346627708172083E-3</v>
      </c>
      <c r="X29" s="34">
        <v>4.2230124569381496E-3</v>
      </c>
      <c r="Y29" s="34">
        <v>0.20130748202197499</v>
      </c>
      <c r="Z29" s="34">
        <v>0.14439488880449802</v>
      </c>
      <c r="AA29" s="34">
        <v>1.9526079928056E-4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0.83737298357790868</v>
      </c>
      <c r="D31" s="35">
        <v>1.8603141150945757</v>
      </c>
      <c r="E31" s="35">
        <v>10356.123910929462</v>
      </c>
      <c r="F31" s="35">
        <v>0.27950893684972294</v>
      </c>
      <c r="G31" s="35">
        <v>0.18374506621317027</v>
      </c>
      <c r="H31" s="35">
        <v>9.2983189124773005E-2</v>
      </c>
      <c r="I31" s="35">
        <v>4.0580146466244964E-2</v>
      </c>
      <c r="J31" s="35">
        <v>4.5371312175855535E-2</v>
      </c>
      <c r="K31" s="35">
        <v>4.6488823026987494E-2</v>
      </c>
      <c r="L31" s="35">
        <v>9.3041628468395601E-2</v>
      </c>
      <c r="M31" s="35">
        <v>8.1783521121267494E-2</v>
      </c>
      <c r="N31" s="35">
        <v>0.14182176960166396</v>
      </c>
      <c r="O31" s="35">
        <v>3.9023440992303891E-2</v>
      </c>
      <c r="P31" s="35">
        <v>0.30832683184218557</v>
      </c>
      <c r="Q31" s="35">
        <v>115754.46361418131</v>
      </c>
      <c r="R31" s="35">
        <v>0.17783032949008926</v>
      </c>
      <c r="S31" s="35">
        <v>211546.72089497239</v>
      </c>
      <c r="T31" s="35">
        <v>0.7535285494056897</v>
      </c>
      <c r="U31" s="35">
        <v>0.19333812726303123</v>
      </c>
      <c r="V31" s="35">
        <v>85881.826956073521</v>
      </c>
      <c r="W31" s="35">
        <v>84508.200198522507</v>
      </c>
      <c r="X31" s="35">
        <v>38591.843750497224</v>
      </c>
      <c r="Y31" s="35">
        <v>1152.73131930106</v>
      </c>
      <c r="Z31" s="35">
        <v>7915.4799429546156</v>
      </c>
      <c r="AA31" s="35">
        <v>2456.898812316409</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3.3471170377277405E-2</v>
      </c>
      <c r="E36" s="34">
        <v>1.9499543064645099E-3</v>
      </c>
      <c r="F36" s="34">
        <v>1.75917230079528E-3</v>
      </c>
      <c r="G36" s="34">
        <v>1.3212636174656401E-3</v>
      </c>
      <c r="H36" s="34">
        <v>1.8615032079693501E-3</v>
      </c>
      <c r="I36" s="34">
        <v>1.4885974212564298E-3</v>
      </c>
      <c r="J36" s="34">
        <v>1.9273986135181999E-3</v>
      </c>
      <c r="K36" s="34">
        <v>1.4654392246048E-4</v>
      </c>
      <c r="L36" s="34">
        <v>1.3650808436479101E-3</v>
      </c>
      <c r="M36" s="34">
        <v>1.31779424731715E-3</v>
      </c>
      <c r="N36" s="34">
        <v>1.5291047487995999E-3</v>
      </c>
      <c r="O36" s="34">
        <v>1.5883045650272301E-3</v>
      </c>
      <c r="P36" s="34">
        <v>1.3324346395475E-3</v>
      </c>
      <c r="Q36" s="34">
        <v>3.9162515456026802E-3</v>
      </c>
      <c r="R36" s="34">
        <v>5.3851692178141196E-3</v>
      </c>
      <c r="S36" s="34">
        <v>1.11669730029396E-2</v>
      </c>
      <c r="T36" s="34">
        <v>4.2773587836892998E-5</v>
      </c>
      <c r="U36" s="34">
        <v>1.17038677614659E-4</v>
      </c>
      <c r="V36" s="34">
        <v>9.2142875562228992E-3</v>
      </c>
      <c r="W36" s="34">
        <v>8.5220506929622398E-5</v>
      </c>
      <c r="X36" s="34">
        <v>2.1294676521140702E-2</v>
      </c>
      <c r="Y36" s="34">
        <v>2.7717636345696901E-6</v>
      </c>
      <c r="Z36" s="34">
        <v>5.8323433204960001E-6</v>
      </c>
      <c r="AA36" s="34">
        <v>1.6160987355381399E-5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1.5719355047515801E-2</v>
      </c>
      <c r="D38" s="34">
        <v>7.3889863825671396E-4</v>
      </c>
      <c r="E38" s="34">
        <v>8.6276470879497597E-4</v>
      </c>
      <c r="F38" s="34">
        <v>8.4167109751582007E-4</v>
      </c>
      <c r="G38" s="34">
        <v>8.0249777868799895E-4</v>
      </c>
      <c r="H38" s="34">
        <v>8.1253028497287906E-4</v>
      </c>
      <c r="I38" s="34">
        <v>7.7701749403836899E-4</v>
      </c>
      <c r="J38" s="34">
        <v>7.8701127310491607E-4</v>
      </c>
      <c r="K38" s="34">
        <v>6.4661027387018395E-4</v>
      </c>
      <c r="L38" s="34">
        <v>7.12421316330946E-4</v>
      </c>
      <c r="M38" s="34">
        <v>6.8104462678891798E-4</v>
      </c>
      <c r="N38" s="34">
        <v>6.6817494335721591E-4</v>
      </c>
      <c r="O38" s="34">
        <v>6.4194363913007999E-4</v>
      </c>
      <c r="P38" s="34">
        <v>6.1494426622479099E-4</v>
      </c>
      <c r="Q38" s="34">
        <v>2.2425229182765796E-3</v>
      </c>
      <c r="R38" s="34">
        <v>3.8439584677475202E-3</v>
      </c>
      <c r="S38" s="34">
        <v>6.5506777087355897E-3</v>
      </c>
      <c r="T38" s="34">
        <v>6.4907687968650005E-5</v>
      </c>
      <c r="U38" s="34">
        <v>8.1006500919876003E-5</v>
      </c>
      <c r="V38" s="34">
        <v>3.9468719633126296E-3</v>
      </c>
      <c r="W38" s="34">
        <v>4.2253273445921999E-4</v>
      </c>
      <c r="X38" s="34">
        <v>302.35989592380002</v>
      </c>
      <c r="Y38" s="34">
        <v>1.0351739052629699E-5</v>
      </c>
      <c r="Z38" s="34">
        <v>8.3548144985339991E-6</v>
      </c>
      <c r="AA38" s="34">
        <v>9.4574304122284E-6</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2.5030453789982943</v>
      </c>
      <c r="E40" s="34">
        <v>0.10420799205975681</v>
      </c>
      <c r="F40" s="34">
        <v>5.2565263461629576E-2</v>
      </c>
      <c r="G40" s="34">
        <v>0.16435488302835893</v>
      </c>
      <c r="H40" s="34">
        <v>0.1690634461341545</v>
      </c>
      <c r="I40" s="34">
        <v>0.15372470766565985</v>
      </c>
      <c r="J40" s="34">
        <v>7.8091988735638079E-2</v>
      </c>
      <c r="K40" s="34">
        <v>1.5524959998721305E-2</v>
      </c>
      <c r="L40" s="34">
        <v>7.6448478342174192E-2</v>
      </c>
      <c r="M40" s="34">
        <v>5.5464368083972711E-2</v>
      </c>
      <c r="N40" s="34">
        <v>4.8750282881171947E-2</v>
      </c>
      <c r="O40" s="34">
        <v>1.9252573134291712E-2</v>
      </c>
      <c r="P40" s="34">
        <v>0.3110083141006601</v>
      </c>
      <c r="Q40" s="34">
        <v>0.35062348185197312</v>
      </c>
      <c r="R40" s="34">
        <v>1.4260605825614769</v>
      </c>
      <c r="S40" s="34">
        <v>70639.923811828427</v>
      </c>
      <c r="T40" s="34">
        <v>1.0215876557677837</v>
      </c>
      <c r="U40" s="34">
        <v>3.6353163361169574E-2</v>
      </c>
      <c r="V40" s="34">
        <v>24364.929576141381</v>
      </c>
      <c r="W40" s="34">
        <v>57723.076364270164</v>
      </c>
      <c r="X40" s="34">
        <v>56292.540289780438</v>
      </c>
      <c r="Y40" s="34">
        <v>1.5473984612714625E-2</v>
      </c>
      <c r="Z40" s="34">
        <v>9.9237562150913637E-3</v>
      </c>
      <c r="AA40" s="34">
        <v>8980.2686443482271</v>
      </c>
    </row>
    <row r="41" spans="1:27" x14ac:dyDescent="0.35">
      <c r="A41" s="31" t="s">
        <v>120</v>
      </c>
      <c r="B41" s="31" t="s">
        <v>65</v>
      </c>
      <c r="C41" s="34">
        <v>0.48076489778542275</v>
      </c>
      <c r="D41" s="34">
        <v>1.6282050237524329E-2</v>
      </c>
      <c r="E41" s="34">
        <v>2.3642770974546989E-2</v>
      </c>
      <c r="F41" s="34">
        <v>2.433221290135542E-2</v>
      </c>
      <c r="G41" s="34">
        <v>7.1934007191941573E-3</v>
      </c>
      <c r="H41" s="34">
        <v>3.9216566172802381E-3</v>
      </c>
      <c r="I41" s="34">
        <v>6.4132620511503455E-4</v>
      </c>
      <c r="J41" s="34">
        <v>2.149035964674067E-4</v>
      </c>
      <c r="K41" s="34">
        <v>1.2748719668093258E-4</v>
      </c>
      <c r="L41" s="34">
        <v>8.3292335060473495E-5</v>
      </c>
      <c r="M41" s="34">
        <v>8.9020066469706408E-2</v>
      </c>
      <c r="N41" s="34">
        <v>5.5089702934488914E-2</v>
      </c>
      <c r="O41" s="34">
        <v>5.0821671076039361E-2</v>
      </c>
      <c r="P41" s="34">
        <v>1.9433927218637813E-2</v>
      </c>
      <c r="Q41" s="34">
        <v>4.9419902741966157E-2</v>
      </c>
      <c r="R41" s="34">
        <v>7.5082868448515222E-2</v>
      </c>
      <c r="S41" s="34">
        <v>8.7302812021754411E-2</v>
      </c>
      <c r="T41" s="34">
        <v>1.5548207395855091E-2</v>
      </c>
      <c r="U41" s="34">
        <v>2.3045370660346634E-2</v>
      </c>
      <c r="V41" s="34">
        <v>0.11636345643007885</v>
      </c>
      <c r="W41" s="34">
        <v>7.4893977805425227E-2</v>
      </c>
      <c r="X41" s="34">
        <v>17486.892447269678</v>
      </c>
      <c r="Y41" s="34">
        <v>2.2187456645151788E-4</v>
      </c>
      <c r="Z41" s="34">
        <v>2.2328733259210597E-4</v>
      </c>
      <c r="AA41" s="34">
        <v>3.2984701270302779E-4</v>
      </c>
    </row>
    <row r="42" spans="1:27" x14ac:dyDescent="0.35">
      <c r="A42" s="31" t="s">
        <v>120</v>
      </c>
      <c r="B42" s="31" t="s">
        <v>34</v>
      </c>
      <c r="C42" s="34">
        <v>7.7210120982533395E-2</v>
      </c>
      <c r="D42" s="34">
        <v>1.87819633487662E-4</v>
      </c>
      <c r="E42" s="34">
        <v>0</v>
      </c>
      <c r="F42" s="34">
        <v>0</v>
      </c>
      <c r="G42" s="34">
        <v>5.2081653929500005E-5</v>
      </c>
      <c r="H42" s="34">
        <v>2.8917830330607998E-2</v>
      </c>
      <c r="I42" s="34">
        <v>2.8560794036648497E-2</v>
      </c>
      <c r="J42" s="34">
        <v>1.3134292844035399E-2</v>
      </c>
      <c r="K42" s="34">
        <v>2.1325090083692099E-5</v>
      </c>
      <c r="L42" s="34">
        <v>0.16867973604545902</v>
      </c>
      <c r="M42" s="34">
        <v>5.1606434223022603E-3</v>
      </c>
      <c r="N42" s="34">
        <v>3.1681031401924999E-2</v>
      </c>
      <c r="O42" s="34">
        <v>2.0584398086747998E-2</v>
      </c>
      <c r="P42" s="34">
        <v>5.2019682230953195E-3</v>
      </c>
      <c r="Q42" s="34">
        <v>0.318004140388986</v>
      </c>
      <c r="R42" s="34">
        <v>1.3164147004904001E-5</v>
      </c>
      <c r="S42" s="34">
        <v>8087.4887498551998</v>
      </c>
      <c r="T42" s="34">
        <v>3.4393013931878301E-6</v>
      </c>
      <c r="U42" s="34">
        <v>4.7091674351883498E-4</v>
      </c>
      <c r="V42" s="34">
        <v>2648.7070110203199</v>
      </c>
      <c r="W42" s="34">
        <v>9705.6450149650209</v>
      </c>
      <c r="X42" s="34">
        <v>3301.1853128972998</v>
      </c>
      <c r="Y42" s="34">
        <v>5.2685539814622E-5</v>
      </c>
      <c r="Z42" s="34">
        <v>1.8950368540417601E-4</v>
      </c>
      <c r="AA42" s="34">
        <v>1.4228713039523199E-4</v>
      </c>
    </row>
    <row r="43" spans="1:27" x14ac:dyDescent="0.35">
      <c r="A43" s="31" t="s">
        <v>120</v>
      </c>
      <c r="B43" s="31" t="s">
        <v>70</v>
      </c>
      <c r="C43" s="34">
        <v>0</v>
      </c>
      <c r="D43" s="34">
        <v>0</v>
      </c>
      <c r="E43" s="34">
        <v>0</v>
      </c>
      <c r="F43" s="34">
        <v>0.142381597181027</v>
      </c>
      <c r="G43" s="34">
        <v>1.01192154988584E-2</v>
      </c>
      <c r="H43" s="34">
        <v>8.5567268367022498E-3</v>
      </c>
      <c r="I43" s="34">
        <v>7.5639379616584002E-3</v>
      </c>
      <c r="J43" s="34">
        <v>6.8797306950859997E-3</v>
      </c>
      <c r="K43" s="34">
        <v>1.1197791368330901E-2</v>
      </c>
      <c r="L43" s="34">
        <v>7.0189989520615999E-3</v>
      </c>
      <c r="M43" s="34">
        <v>6.5696439773022305E-3</v>
      </c>
      <c r="N43" s="34">
        <v>9.1941342734000002E-3</v>
      </c>
      <c r="O43" s="34">
        <v>6.2153090262247598E-3</v>
      </c>
      <c r="P43" s="34">
        <v>6.9181061750269003E-3</v>
      </c>
      <c r="Q43" s="34">
        <v>2.9145994377861799E-2</v>
      </c>
      <c r="R43" s="34">
        <v>3.9902006886702999E-2</v>
      </c>
      <c r="S43" s="34">
        <v>0.18254559863599498</v>
      </c>
      <c r="T43" s="34">
        <v>1.5493230794353201E-3</v>
      </c>
      <c r="U43" s="34">
        <v>1.4089034479998199E-3</v>
      </c>
      <c r="V43" s="34">
        <v>0.28416229738561</v>
      </c>
      <c r="W43" s="34">
        <v>4.48234408053184E-3</v>
      </c>
      <c r="X43" s="34">
        <v>7089.8860635062592</v>
      </c>
      <c r="Y43" s="34">
        <v>1.2869412085291199E-4</v>
      </c>
      <c r="Z43" s="34">
        <v>1.5456308960090401E-4</v>
      </c>
      <c r="AA43" s="34">
        <v>7.3931377838239992E-5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0.49648425283293857</v>
      </c>
      <c r="D45" s="35">
        <v>2.5535374982513526</v>
      </c>
      <c r="E45" s="35">
        <v>0.13066348204956327</v>
      </c>
      <c r="F45" s="35">
        <v>7.9498319761296093E-2</v>
      </c>
      <c r="G45" s="35">
        <v>0.17367204514370674</v>
      </c>
      <c r="H45" s="35">
        <v>0.17565913624437698</v>
      </c>
      <c r="I45" s="35">
        <v>0.15663164878606969</v>
      </c>
      <c r="J45" s="35">
        <v>8.1021302218728594E-2</v>
      </c>
      <c r="K45" s="35">
        <v>1.64456013917329E-2</v>
      </c>
      <c r="L45" s="35">
        <v>7.8609272837213529E-2</v>
      </c>
      <c r="M45" s="35">
        <v>0.14648327342778519</v>
      </c>
      <c r="N45" s="35">
        <v>0.10603726550781767</v>
      </c>
      <c r="O45" s="35">
        <v>7.2304492414488386E-2</v>
      </c>
      <c r="P45" s="35">
        <v>0.33238962022507018</v>
      </c>
      <c r="Q45" s="35">
        <v>0.40620215905781853</v>
      </c>
      <c r="R45" s="35">
        <v>1.5103725786955537</v>
      </c>
      <c r="S45" s="35">
        <v>70640.028832291166</v>
      </c>
      <c r="T45" s="35">
        <v>1.0372435444394443</v>
      </c>
      <c r="U45" s="35">
        <v>5.9596579200050744E-2</v>
      </c>
      <c r="V45" s="35">
        <v>24365.059100757331</v>
      </c>
      <c r="W45" s="35">
        <v>57723.15176600121</v>
      </c>
      <c r="X45" s="35">
        <v>74081.813927650437</v>
      </c>
      <c r="Y45" s="35">
        <v>1.5708982681853341E-2</v>
      </c>
      <c r="Z45" s="35">
        <v>1.0161230705502499E-2</v>
      </c>
      <c r="AA45" s="35">
        <v>8980.2689998136575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2.5979711915609299E-2</v>
      </c>
      <c r="E50" s="34">
        <v>5.0302640207343105E-3</v>
      </c>
      <c r="F50" s="34">
        <v>1.12683383463527E-3</v>
      </c>
      <c r="G50" s="34">
        <v>8.8654608470501993E-5</v>
      </c>
      <c r="H50" s="34">
        <v>1.60582773863399E-4</v>
      </c>
      <c r="I50" s="34">
        <v>9.2384337927529995E-5</v>
      </c>
      <c r="J50" s="34">
        <v>2.2415801230766699E-5</v>
      </c>
      <c r="K50" s="34">
        <v>4.3810578148514899E-3</v>
      </c>
      <c r="L50" s="34">
        <v>2.2772678040566402E-3</v>
      </c>
      <c r="M50" s="34">
        <v>5.0830440592140001E-4</v>
      </c>
      <c r="N50" s="34">
        <v>2.349480522729E-3</v>
      </c>
      <c r="O50" s="34">
        <v>1.2306676024541202E-3</v>
      </c>
      <c r="P50" s="34">
        <v>1.2144544266895001E-3</v>
      </c>
      <c r="Q50" s="34">
        <v>1.98076304999204E-3</v>
      </c>
      <c r="R50" s="34">
        <v>1.8830513694868E-3</v>
      </c>
      <c r="S50" s="34">
        <v>7.4040940380485998E-3</v>
      </c>
      <c r="T50" s="34">
        <v>4.3251586682418394E-3</v>
      </c>
      <c r="U50" s="34">
        <v>5.9852619957120297E-3</v>
      </c>
      <c r="V50" s="34">
        <v>2.79480256011E-5</v>
      </c>
      <c r="W50" s="34">
        <v>3.1757017746289499E-3</v>
      </c>
      <c r="X50" s="34">
        <v>6.8022950541281194E-3</v>
      </c>
      <c r="Y50" s="34">
        <v>8.2574273327467904E-5</v>
      </c>
      <c r="Z50" s="34">
        <v>6.1343456624318401E-4</v>
      </c>
      <c r="AA50" s="34">
        <v>1.2743694539033099E-5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1.4637027782320899E-2</v>
      </c>
      <c r="D52" s="34">
        <v>6.1972722351650005E-4</v>
      </c>
      <c r="E52" s="34">
        <v>9.6287783024275194E-4</v>
      </c>
      <c r="F52" s="34">
        <v>7.7986572505762801E-4</v>
      </c>
      <c r="G52" s="34">
        <v>7.2304822441504005E-4</v>
      </c>
      <c r="H52" s="34">
        <v>7.3652424029658006E-4</v>
      </c>
      <c r="I52" s="34">
        <v>7.2527134945840003E-4</v>
      </c>
      <c r="J52" s="34">
        <v>6.0571474918495499E-4</v>
      </c>
      <c r="K52" s="34">
        <v>7.7650989447744002E-4</v>
      </c>
      <c r="L52" s="34">
        <v>7.1667142902695198E-4</v>
      </c>
      <c r="M52" s="34">
        <v>6.151847803102169E-4</v>
      </c>
      <c r="N52" s="34">
        <v>6.7274017911554999E-4</v>
      </c>
      <c r="O52" s="34">
        <v>5.9365787020744596E-4</v>
      </c>
      <c r="P52" s="34">
        <v>5.7188512842350008E-4</v>
      </c>
      <c r="Q52" s="34">
        <v>5.9362219892054098E-4</v>
      </c>
      <c r="R52" s="34">
        <v>5.5851042039325007E-4</v>
      </c>
      <c r="S52" s="34">
        <v>1.82258706641154E-3</v>
      </c>
      <c r="T52" s="34">
        <v>6.6498788544953996E-5</v>
      </c>
      <c r="U52" s="34">
        <v>1.92535380730016E-3</v>
      </c>
      <c r="V52" s="34">
        <v>5.1839505673414203E-5</v>
      </c>
      <c r="W52" s="34">
        <v>5.9428880650441196E-5</v>
      </c>
      <c r="X52" s="34">
        <v>1.7677963385576601E-3</v>
      </c>
      <c r="Y52" s="34">
        <v>2.86576176250485E-5</v>
      </c>
      <c r="Z52" s="34">
        <v>8.64309227633312E-4</v>
      </c>
      <c r="AA52" s="34">
        <v>3.2915023974470401E-6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1.3562333048843283</v>
      </c>
      <c r="E54" s="34">
        <v>0.1742890754955726</v>
      </c>
      <c r="F54" s="34">
        <v>16.268793730831071</v>
      </c>
      <c r="G54" s="34">
        <v>109832.14099152925</v>
      </c>
      <c r="H54" s="34">
        <v>37947.449178413219</v>
      </c>
      <c r="I54" s="34">
        <v>0.72301942802162611</v>
      </c>
      <c r="J54" s="34">
        <v>258957.17681403417</v>
      </c>
      <c r="K54" s="34">
        <v>4.8731947071289558E-4</v>
      </c>
      <c r="L54" s="34">
        <v>2.1387814362633251E-4</v>
      </c>
      <c r="M54" s="34">
        <v>6.6294715969096607E-4</v>
      </c>
      <c r="N54" s="34">
        <v>4.2762775452707887E-4</v>
      </c>
      <c r="O54" s="34">
        <v>3.9333195220586572E-4</v>
      </c>
      <c r="P54" s="34">
        <v>1.4572324162015274E-3</v>
      </c>
      <c r="Q54" s="34">
        <v>1.9630246477941537E-3</v>
      </c>
      <c r="R54" s="34">
        <v>2.5406290694714529E-3</v>
      </c>
      <c r="S54" s="34">
        <v>1.7562827274760252E-2</v>
      </c>
      <c r="T54" s="34">
        <v>2.0269963388573196E-2</v>
      </c>
      <c r="U54" s="34">
        <v>2.528589358993839E-2</v>
      </c>
      <c r="V54" s="34">
        <v>5.2362507686770253E-3</v>
      </c>
      <c r="W54" s="34">
        <v>3.1424109241907582E-3</v>
      </c>
      <c r="X54" s="34">
        <v>1.8262610119383991E-2</v>
      </c>
      <c r="Y54" s="34">
        <v>7.4285541796456495E-3</v>
      </c>
      <c r="Z54" s="34">
        <v>5.2950897836030993E-3</v>
      </c>
      <c r="AA54" s="34">
        <v>2120.9793229112115</v>
      </c>
    </row>
    <row r="55" spans="1:27" x14ac:dyDescent="0.35">
      <c r="A55" s="31" t="s">
        <v>121</v>
      </c>
      <c r="B55" s="31" t="s">
        <v>65</v>
      </c>
      <c r="C55" s="34">
        <v>0.12423543603548108</v>
      </c>
      <c r="D55" s="34">
        <v>4.4501404689375101E-4</v>
      </c>
      <c r="E55" s="34">
        <v>2.1873270005070503E-2</v>
      </c>
      <c r="F55" s="34">
        <v>56907.568957641837</v>
      </c>
      <c r="G55" s="34">
        <v>9.6853435864840104E-2</v>
      </c>
      <c r="H55" s="34">
        <v>17864.096625145023</v>
      </c>
      <c r="I55" s="34">
        <v>26923.496543670506</v>
      </c>
      <c r="J55" s="34">
        <v>44276.342315091111</v>
      </c>
      <c r="K55" s="34">
        <v>0</v>
      </c>
      <c r="L55" s="34">
        <v>0</v>
      </c>
      <c r="M55" s="34">
        <v>1.1609361554576388E-4</v>
      </c>
      <c r="N55" s="34">
        <v>2.147583149404992E-4</v>
      </c>
      <c r="O55" s="34">
        <v>1.719807093206467E-4</v>
      </c>
      <c r="P55" s="34">
        <v>1.205067544385208E-4</v>
      </c>
      <c r="Q55" s="34">
        <v>1.2219868408243931E-4</v>
      </c>
      <c r="R55" s="34">
        <v>2.8180600515069785E-4</v>
      </c>
      <c r="S55" s="34">
        <v>5.1095477671338457E-4</v>
      </c>
      <c r="T55" s="34">
        <v>4.4583530878305501E-4</v>
      </c>
      <c r="U55" s="34">
        <v>2.5312627589140537E-4</v>
      </c>
      <c r="V55" s="34">
        <v>1.312343712809915E-4</v>
      </c>
      <c r="W55" s="34">
        <v>7.3600557800786691E-4</v>
      </c>
      <c r="X55" s="34">
        <v>5.5664522517719409E-4</v>
      </c>
      <c r="Y55" s="34">
        <v>1.7831865589884891E-4</v>
      </c>
      <c r="Z55" s="34">
        <v>3.6382260597660849E-4</v>
      </c>
      <c r="AA55" s="34">
        <v>2.7904005425111238E-4</v>
      </c>
    </row>
    <row r="56" spans="1:27" x14ac:dyDescent="0.35">
      <c r="A56" s="31" t="s">
        <v>121</v>
      </c>
      <c r="B56" s="31" t="s">
        <v>34</v>
      </c>
      <c r="C56" s="34">
        <v>7.6727333954290003E-2</v>
      </c>
      <c r="D56" s="34">
        <v>3.1907837505343198E-4</v>
      </c>
      <c r="E56" s="34">
        <v>0</v>
      </c>
      <c r="F56" s="34">
        <v>0</v>
      </c>
      <c r="G56" s="34">
        <v>2.13132166344383E-4</v>
      </c>
      <c r="H56" s="34">
        <v>3.2538476375795398E-2</v>
      </c>
      <c r="I56" s="34">
        <v>3.3699182050187904E-2</v>
      </c>
      <c r="J56" s="34">
        <v>0.30345403681663102</v>
      </c>
      <c r="K56" s="34">
        <v>0</v>
      </c>
      <c r="L56" s="34">
        <v>9.4694272568580599E-3</v>
      </c>
      <c r="M56" s="34">
        <v>3.7400584256666304E-4</v>
      </c>
      <c r="N56" s="34">
        <v>5.27528654723039E-4</v>
      </c>
      <c r="O56" s="34">
        <v>3.8722247208554001E-5</v>
      </c>
      <c r="P56" s="34">
        <v>1.4455970090369999E-5</v>
      </c>
      <c r="Q56" s="34">
        <v>8.7221870191328009E-6</v>
      </c>
      <c r="R56" s="34">
        <v>4.76662197374142E-6</v>
      </c>
      <c r="S56" s="34">
        <v>11029.126038184701</v>
      </c>
      <c r="T56" s="34">
        <v>2.72535223725576E-6</v>
      </c>
      <c r="U56" s="34">
        <v>1791.3089914944801</v>
      </c>
      <c r="V56" s="34">
        <v>1951.76360811366</v>
      </c>
      <c r="W56" s="34">
        <v>1.0796620616685998E-3</v>
      </c>
      <c r="X56" s="34">
        <v>2.8953977078893101E-4</v>
      </c>
      <c r="Y56" s="34">
        <v>470.37748203113699</v>
      </c>
      <c r="Z56" s="34">
        <v>1.7032427607305801E-3</v>
      </c>
      <c r="AA56" s="34">
        <v>8.9106183158333603E-5</v>
      </c>
    </row>
    <row r="57" spans="1:27" x14ac:dyDescent="0.35">
      <c r="A57" s="31" t="s">
        <v>121</v>
      </c>
      <c r="B57" s="31" t="s">
        <v>70</v>
      </c>
      <c r="C57" s="34">
        <v>0</v>
      </c>
      <c r="D57" s="34">
        <v>0</v>
      </c>
      <c r="E57" s="34">
        <v>0</v>
      </c>
      <c r="F57" s="34">
        <v>0.14812889052237099</v>
      </c>
      <c r="G57" s="34">
        <v>1.6916331953078997E-2</v>
      </c>
      <c r="H57" s="34">
        <v>1.21796236425947E-2</v>
      </c>
      <c r="I57" s="34">
        <v>9.0038374631303906E-3</v>
      </c>
      <c r="J57" s="34">
        <v>8.8057216736891902E-2</v>
      </c>
      <c r="K57" s="34">
        <v>1.4420354043392901E-5</v>
      </c>
      <c r="L57" s="34">
        <v>0</v>
      </c>
      <c r="M57" s="34">
        <v>3.2206859650684604E-5</v>
      </c>
      <c r="N57" s="34">
        <v>1.30911712625086E-4</v>
      </c>
      <c r="O57" s="34">
        <v>3.5241053998367501E-4</v>
      </c>
      <c r="P57" s="34">
        <v>8.5018838574576507E-4</v>
      </c>
      <c r="Q57" s="34">
        <v>3.64875723305367E-3</v>
      </c>
      <c r="R57" s="34">
        <v>1.0303677075399999E-2</v>
      </c>
      <c r="S57" s="34">
        <v>0.45254053461768501</v>
      </c>
      <c r="T57" s="34">
        <v>9.8051479346234296E-4</v>
      </c>
      <c r="U57" s="34">
        <v>1.1319666551191801E-3</v>
      </c>
      <c r="V57" s="34">
        <v>5.0094516374512999E-3</v>
      </c>
      <c r="W57" s="34">
        <v>1.51172709153015E-3</v>
      </c>
      <c r="X57" s="34">
        <v>1.04659890554519E-3</v>
      </c>
      <c r="Y57" s="34">
        <v>0.22617952499350902</v>
      </c>
      <c r="Z57" s="34">
        <v>3.2331172580189098E-3</v>
      </c>
      <c r="AA57" s="34">
        <v>6.9120401970465501E-5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0.13887246381780199</v>
      </c>
      <c r="D59" s="35">
        <v>1.3832777580703477</v>
      </c>
      <c r="E59" s="35">
        <v>0.20215548735162017</v>
      </c>
      <c r="F59" s="35">
        <v>56923.839658072226</v>
      </c>
      <c r="G59" s="35">
        <v>109832.23865666795</v>
      </c>
      <c r="H59" s="35">
        <v>55811.546700665254</v>
      </c>
      <c r="I59" s="35">
        <v>26924.220380754214</v>
      </c>
      <c r="J59" s="35">
        <v>303233.5197572558</v>
      </c>
      <c r="K59" s="35">
        <v>5.6448871800418255E-3</v>
      </c>
      <c r="L59" s="35">
        <v>3.2078173767099245E-3</v>
      </c>
      <c r="M59" s="35">
        <v>1.902529961468347E-3</v>
      </c>
      <c r="N59" s="35">
        <v>3.6646067713121278E-3</v>
      </c>
      <c r="O59" s="35">
        <v>2.3896381341880785E-3</v>
      </c>
      <c r="P59" s="35">
        <v>3.3640787257530483E-3</v>
      </c>
      <c r="Q59" s="35">
        <v>4.6596085807891737E-3</v>
      </c>
      <c r="R59" s="35">
        <v>5.2639968645022007E-3</v>
      </c>
      <c r="S59" s="35">
        <v>2.7300463155933777E-2</v>
      </c>
      <c r="T59" s="35">
        <v>2.5107456154143046E-2</v>
      </c>
      <c r="U59" s="35">
        <v>3.3449635668841987E-2</v>
      </c>
      <c r="V59" s="35">
        <v>5.4472726712325309E-3</v>
      </c>
      <c r="W59" s="35">
        <v>7.1135471574780163E-3</v>
      </c>
      <c r="X59" s="35">
        <v>2.7389346737246963E-2</v>
      </c>
      <c r="Y59" s="35">
        <v>7.7181047264970153E-3</v>
      </c>
      <c r="Z59" s="35">
        <v>7.1366561834562033E-3</v>
      </c>
      <c r="AA59" s="35">
        <v>2120.9796179864629</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2.7241830597477101E-2</v>
      </c>
      <c r="E64" s="34">
        <v>1.1043834184319999E-2</v>
      </c>
      <c r="F64" s="34">
        <v>1.2739134375052498E-4</v>
      </c>
      <c r="G64" s="34">
        <v>6.9461835006115797E-5</v>
      </c>
      <c r="H64" s="34">
        <v>1.24036622463645E-4</v>
      </c>
      <c r="I64" s="34">
        <v>2.8663780006226401E-4</v>
      </c>
      <c r="J64" s="34">
        <v>7.9100839000592008E-4</v>
      </c>
      <c r="K64" s="34">
        <v>1.45762185695186E-3</v>
      </c>
      <c r="L64" s="34">
        <v>2.05067807481257E-3</v>
      </c>
      <c r="M64" s="34">
        <v>5.6939291406199997E-4</v>
      </c>
      <c r="N64" s="34">
        <v>2.7971817432283102E-3</v>
      </c>
      <c r="O64" s="34">
        <v>1.5587019070593599E-3</v>
      </c>
      <c r="P64" s="34">
        <v>1.73866623870202E-3</v>
      </c>
      <c r="Q64" s="34">
        <v>1.1640380257588E-2</v>
      </c>
      <c r="R64" s="34">
        <v>7.0436325858799905E-3</v>
      </c>
      <c r="S64" s="34">
        <v>3.0105271102326601E-2</v>
      </c>
      <c r="T64" s="34">
        <v>1.8964403398960799E-4</v>
      </c>
      <c r="U64" s="34">
        <v>1.9290748467024001E-4</v>
      </c>
      <c r="V64" s="34">
        <v>1.830921611924E-2</v>
      </c>
      <c r="W64" s="34">
        <v>1.09296383574429E-2</v>
      </c>
      <c r="X64" s="34">
        <v>3.3934999466400597E-5</v>
      </c>
      <c r="Y64" s="34">
        <v>7.1260137810375004E-2</v>
      </c>
      <c r="Z64" s="34">
        <v>6.8417307155207999E-5</v>
      </c>
      <c r="AA64" s="34">
        <v>2.8239846560749902E-6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1.4984148571971201E-2</v>
      </c>
      <c r="D66" s="34">
        <v>4.7249849686479303E-4</v>
      </c>
      <c r="E66" s="34">
        <v>5.4841152221376003E-3</v>
      </c>
      <c r="F66" s="34">
        <v>8.2626405907023005E-5</v>
      </c>
      <c r="G66" s="34">
        <v>8.3699861452674209E-5</v>
      </c>
      <c r="H66" s="34">
        <v>8.81021407774464E-5</v>
      </c>
      <c r="I66" s="34">
        <v>1.12286694599394E-4</v>
      </c>
      <c r="J66" s="34">
        <v>1.3869015488826599E-4</v>
      </c>
      <c r="K66" s="34">
        <v>4.3184243787793404E-4</v>
      </c>
      <c r="L66" s="34">
        <v>6.8993427795585008E-4</v>
      </c>
      <c r="M66" s="34">
        <v>6.1805337574999993E-4</v>
      </c>
      <c r="N66" s="34">
        <v>6.9905567931459998E-4</v>
      </c>
      <c r="O66" s="34">
        <v>6.1110573224253399E-4</v>
      </c>
      <c r="P66" s="34">
        <v>6.1622868658975209E-4</v>
      </c>
      <c r="Q66" s="34">
        <v>2.015294472477E-2</v>
      </c>
      <c r="R66" s="34">
        <v>4.4284699285260798E-3</v>
      </c>
      <c r="S66" s="34">
        <v>3.23524699611304E-4</v>
      </c>
      <c r="T66" s="34">
        <v>4.4943011329073598E-5</v>
      </c>
      <c r="U66" s="34">
        <v>7.1260177626311994E-5</v>
      </c>
      <c r="V66" s="34">
        <v>4.8421781653343799E-5</v>
      </c>
      <c r="W66" s="34">
        <v>8.3208899076599987E-5</v>
      </c>
      <c r="X66" s="34">
        <v>1.8583660175509503E-5</v>
      </c>
      <c r="Y66" s="34">
        <v>66.202467133854</v>
      </c>
      <c r="Z66" s="34">
        <v>444.47100763725501</v>
      </c>
      <c r="AA66" s="34">
        <v>3.0412783503406597E-6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2.2507807037937311</v>
      </c>
      <c r="E68" s="34">
        <v>0.52401699271148905</v>
      </c>
      <c r="F68" s="34">
        <v>5.5650458498549313E-2</v>
      </c>
      <c r="G68" s="34">
        <v>2.286798656510208E-2</v>
      </c>
      <c r="H68" s="34">
        <v>0.14891774806374611</v>
      </c>
      <c r="I68" s="34">
        <v>8.8659959763002574E-2</v>
      </c>
      <c r="J68" s="34">
        <v>6.0832002857704466E-2</v>
      </c>
      <c r="K68" s="34">
        <v>0.15595162850319139</v>
      </c>
      <c r="L68" s="34">
        <v>0.14395645134895671</v>
      </c>
      <c r="M68" s="34">
        <v>6.5649104486508583E-2</v>
      </c>
      <c r="N68" s="34">
        <v>0.12573476048604326</v>
      </c>
      <c r="O68" s="34">
        <v>2.7695393938347728E-2</v>
      </c>
      <c r="P68" s="34">
        <v>0.25258228858610648</v>
      </c>
      <c r="Q68" s="34">
        <v>0.67956832784699484</v>
      </c>
      <c r="R68" s="34">
        <v>0.85288536027281847</v>
      </c>
      <c r="S68" s="34">
        <v>11.538889486103995</v>
      </c>
      <c r="T68" s="34">
        <v>19455.568689789085</v>
      </c>
      <c r="U68" s="34">
        <v>15846.277581299017</v>
      </c>
      <c r="V68" s="34">
        <v>3183.1411054072528</v>
      </c>
      <c r="W68" s="34">
        <v>2392.0858005339342</v>
      </c>
      <c r="X68" s="34">
        <v>7328.1653937965275</v>
      </c>
      <c r="Y68" s="34">
        <v>2763.9396888961783</v>
      </c>
      <c r="Z68" s="34">
        <v>15504.243230337426</v>
      </c>
      <c r="AA68" s="34">
        <v>1.4559571520470159E-2</v>
      </c>
    </row>
    <row r="69" spans="1:27" x14ac:dyDescent="0.35">
      <c r="A69" s="31" t="s">
        <v>122</v>
      </c>
      <c r="B69" s="31" t="s">
        <v>65</v>
      </c>
      <c r="C69" s="34">
        <v>0.43572509015645955</v>
      </c>
      <c r="D69" s="34">
        <v>2.2936789514134536E-3</v>
      </c>
      <c r="E69" s="34">
        <v>9.8057707611762496E-2</v>
      </c>
      <c r="F69" s="34">
        <v>2.8281725576501005E-3</v>
      </c>
      <c r="G69" s="34">
        <v>9.9467208957234091E-4</v>
      </c>
      <c r="H69" s="34">
        <v>9.6368676955875814E-4</v>
      </c>
      <c r="I69" s="34">
        <v>8.4431165445944696E-4</v>
      </c>
      <c r="J69" s="34">
        <v>1.886776330023845E-4</v>
      </c>
      <c r="K69" s="34">
        <v>1.9908502466164859E-4</v>
      </c>
      <c r="L69" s="34">
        <v>8.6534424669103697E-5</v>
      </c>
      <c r="M69" s="34">
        <v>8.0336082343862955E-2</v>
      </c>
      <c r="N69" s="34">
        <v>7.7792207722752776E-2</v>
      </c>
      <c r="O69" s="34">
        <v>4.8839650010741482E-2</v>
      </c>
      <c r="P69" s="34">
        <v>2.833883672092339E-2</v>
      </c>
      <c r="Q69" s="34">
        <v>1.2149566313791076</v>
      </c>
      <c r="R69" s="34">
        <v>12722.91809897424</v>
      </c>
      <c r="S69" s="34">
        <v>30211.804156882077</v>
      </c>
      <c r="T69" s="34">
        <v>8.336459195379774E-3</v>
      </c>
      <c r="U69" s="34">
        <v>7.5340868003996204E-3</v>
      </c>
      <c r="V69" s="34">
        <v>1.8218503441270989E-3</v>
      </c>
      <c r="W69" s="34">
        <v>5451.6600440187885</v>
      </c>
      <c r="X69" s="34">
        <v>1.8819124765815643E-2</v>
      </c>
      <c r="Y69" s="34">
        <v>2409.2929779613237</v>
      </c>
      <c r="Z69" s="34">
        <v>8.2055947443314826E-4</v>
      </c>
      <c r="AA69" s="34">
        <v>1.4881214396534953E-3</v>
      </c>
    </row>
    <row r="70" spans="1:27" x14ac:dyDescent="0.35">
      <c r="A70" s="31" t="s">
        <v>122</v>
      </c>
      <c r="B70" s="31" t="s">
        <v>34</v>
      </c>
      <c r="C70" s="34">
        <v>8.56717909432647E-2</v>
      </c>
      <c r="D70" s="34">
        <v>5.8699334862649102E-4</v>
      </c>
      <c r="E70" s="34">
        <v>0</v>
      </c>
      <c r="F70" s="34">
        <v>0</v>
      </c>
      <c r="G70" s="34">
        <v>3.6054511428408003E-5</v>
      </c>
      <c r="H70" s="34">
        <v>2.5076449546948799E-2</v>
      </c>
      <c r="I70" s="34">
        <v>3.2362736521439603E-2</v>
      </c>
      <c r="J70" s="34">
        <v>1.4692254399926099E-2</v>
      </c>
      <c r="K70" s="34">
        <v>1.5508770797148698E-5</v>
      </c>
      <c r="L70" s="34">
        <v>0.21182575079159399</v>
      </c>
      <c r="M70" s="34">
        <v>2.2787013673423999E-2</v>
      </c>
      <c r="N70" s="34">
        <v>5.3235893888645996E-2</v>
      </c>
      <c r="O70" s="34">
        <v>2.4441835819320398E-2</v>
      </c>
      <c r="P70" s="34">
        <v>2.6856544909090199E-2</v>
      </c>
      <c r="Q70" s="34">
        <v>18541.878874144601</v>
      </c>
      <c r="R70" s="34">
        <v>7.4952527493430997E-6</v>
      </c>
      <c r="S70" s="34">
        <v>7960.7595330254499</v>
      </c>
      <c r="T70" s="34">
        <v>2.8847698125543001E-6</v>
      </c>
      <c r="U70" s="34">
        <v>2.3502898231822797E-5</v>
      </c>
      <c r="V70" s="34">
        <v>997.26384594233605</v>
      </c>
      <c r="W70" s="34">
        <v>1.19196739230835E-3</v>
      </c>
      <c r="X70" s="34">
        <v>3.3827598082666996E-4</v>
      </c>
      <c r="Y70" s="34">
        <v>5344.0964623403506</v>
      </c>
      <c r="Z70" s="34">
        <v>2.4967374748527801E-3</v>
      </c>
      <c r="AA70" s="34">
        <v>9.5249400749353104E-5</v>
      </c>
    </row>
    <row r="71" spans="1:27" x14ac:dyDescent="0.35">
      <c r="A71" s="31" t="s">
        <v>122</v>
      </c>
      <c r="B71" s="31" t="s">
        <v>70</v>
      </c>
      <c r="C71" s="34">
        <v>0</v>
      </c>
      <c r="D71" s="34">
        <v>0</v>
      </c>
      <c r="E71" s="34">
        <v>0</v>
      </c>
      <c r="F71" s="34">
        <v>9.9794508752520009E-2</v>
      </c>
      <c r="G71" s="34">
        <v>7.1822941342754403E-3</v>
      </c>
      <c r="H71" s="34">
        <v>6.7945995571041598E-3</v>
      </c>
      <c r="I71" s="34">
        <v>5.4275816472721897E-3</v>
      </c>
      <c r="J71" s="34">
        <v>6.5643378686924495E-3</v>
      </c>
      <c r="K71" s="34">
        <v>3.7476671938847898E-3</v>
      </c>
      <c r="L71" s="34">
        <v>4.6396383629115001E-3</v>
      </c>
      <c r="M71" s="34">
        <v>5.4620476173066401E-3</v>
      </c>
      <c r="N71" s="34">
        <v>5.5415361188223006E-3</v>
      </c>
      <c r="O71" s="34">
        <v>4.1083473157348706E-3</v>
      </c>
      <c r="P71" s="34">
        <v>4.7990936700487499E-3</v>
      </c>
      <c r="Q71" s="34">
        <v>3.8669414454905598E-2</v>
      </c>
      <c r="R71" s="34">
        <v>3.2512983614703499E-2</v>
      </c>
      <c r="S71" s="34">
        <v>1.6304067969686E-2</v>
      </c>
      <c r="T71" s="34">
        <v>7.2308720802097899E-4</v>
      </c>
      <c r="U71" s="34">
        <v>6.2223508255621995E-4</v>
      </c>
      <c r="V71" s="34">
        <v>1.12259087460671E-2</v>
      </c>
      <c r="W71" s="34">
        <v>1.09206108838027E-3</v>
      </c>
      <c r="X71" s="34">
        <v>3.06315308900153E-4</v>
      </c>
      <c r="Y71" s="34">
        <v>8.3198173971235998E-3</v>
      </c>
      <c r="Z71" s="34">
        <v>3.5270640774175601E-3</v>
      </c>
      <c r="AA71" s="34">
        <v>7.9774826235657595E-5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0.45070923872843077</v>
      </c>
      <c r="D73" s="35">
        <v>2.2807887118394867</v>
      </c>
      <c r="E73" s="35">
        <v>0.63860264972970915</v>
      </c>
      <c r="F73" s="35">
        <v>5.8688648805856967E-2</v>
      </c>
      <c r="G73" s="35">
        <v>2.401582035113321E-2</v>
      </c>
      <c r="H73" s="35">
        <v>0.15009357359654596</v>
      </c>
      <c r="I73" s="35">
        <v>8.9903195912123673E-2</v>
      </c>
      <c r="J73" s="35">
        <v>6.1950379035601036E-2</v>
      </c>
      <c r="K73" s="35">
        <v>0.15804017782268284</v>
      </c>
      <c r="L73" s="35">
        <v>0.14678359812639424</v>
      </c>
      <c r="M73" s="35">
        <v>0.14717263312018353</v>
      </c>
      <c r="N73" s="35">
        <v>0.20702320563133894</v>
      </c>
      <c r="O73" s="35">
        <v>7.8704851588391106E-2</v>
      </c>
      <c r="P73" s="35">
        <v>0.28327602023232168</v>
      </c>
      <c r="Q73" s="35">
        <v>1.9263182842084605</v>
      </c>
      <c r="R73" s="35">
        <v>12723.782456437028</v>
      </c>
      <c r="S73" s="35">
        <v>30223.373475163982</v>
      </c>
      <c r="T73" s="35">
        <v>19455.577260835325</v>
      </c>
      <c r="U73" s="35">
        <v>15846.285379553479</v>
      </c>
      <c r="V73" s="35">
        <v>3183.1612848954978</v>
      </c>
      <c r="W73" s="35">
        <v>7843.7568573999797</v>
      </c>
      <c r="X73" s="35">
        <v>7328.1842654399534</v>
      </c>
      <c r="Y73" s="35">
        <v>5239.5063941291664</v>
      </c>
      <c r="Z73" s="35">
        <v>15948.715126951463</v>
      </c>
      <c r="AA73" s="35">
        <v>1.6053558223130069E-2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2.2729606831382001E-2</v>
      </c>
      <c r="E78" s="34">
        <v>6.33794515462299E-3</v>
      </c>
      <c r="F78" s="34">
        <v>1.5225505020429001E-4</v>
      </c>
      <c r="G78" s="34">
        <v>3.2740102467479998E-5</v>
      </c>
      <c r="H78" s="34">
        <v>7.8838846915300995E-4</v>
      </c>
      <c r="I78" s="34">
        <v>8.8351708544425996E-4</v>
      </c>
      <c r="J78" s="34">
        <v>1.4392200031132E-4</v>
      </c>
      <c r="K78" s="34">
        <v>2.3943646924564003E-3</v>
      </c>
      <c r="L78" s="34">
        <v>1.88959032904183E-3</v>
      </c>
      <c r="M78" s="34">
        <v>1.8144340119118502E-5</v>
      </c>
      <c r="N78" s="34">
        <v>1.9306201036172399E-3</v>
      </c>
      <c r="O78" s="34">
        <v>9.7142823267943798E-4</v>
      </c>
      <c r="P78" s="34">
        <v>4.366316294311E-4</v>
      </c>
      <c r="Q78" s="34">
        <v>9.5869658191440001E-4</v>
      </c>
      <c r="R78" s="34">
        <v>8.6276684793027401E-4</v>
      </c>
      <c r="S78" s="34">
        <v>7.1724383222652001E-4</v>
      </c>
      <c r="T78" s="34">
        <v>4.5528982560630801E-3</v>
      </c>
      <c r="U78" s="34">
        <v>5.1017103710627998E-4</v>
      </c>
      <c r="V78" s="34">
        <v>3.0776441743761198E-6</v>
      </c>
      <c r="W78" s="34">
        <v>2.5821381507868902E-3</v>
      </c>
      <c r="X78" s="34">
        <v>1.6037862933092E-5</v>
      </c>
      <c r="Y78" s="34">
        <v>3.9584251812947893E-6</v>
      </c>
      <c r="Z78" s="34">
        <v>2.1118077573850901E-5</v>
      </c>
      <c r="AA78" s="34">
        <v>2.9662944641480001E-4</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1.5158196386156999E-2</v>
      </c>
      <c r="D80" s="34">
        <v>5.0137821777318005E-4</v>
      </c>
      <c r="E80" s="34">
        <v>1.0552101971296E-3</v>
      </c>
      <c r="F80" s="34">
        <v>7.4523557933084091E-4</v>
      </c>
      <c r="G80" s="34">
        <v>6.7669638232590007E-4</v>
      </c>
      <c r="H80" s="34">
        <v>7.7411330528775004E-4</v>
      </c>
      <c r="I80" s="34">
        <v>7.4694834964889999E-4</v>
      </c>
      <c r="J80" s="34">
        <v>6.5469294731924997E-4</v>
      </c>
      <c r="K80" s="34">
        <v>7.7779893434969008E-4</v>
      </c>
      <c r="L80" s="34">
        <v>7.7283855824787195E-4</v>
      </c>
      <c r="M80" s="34">
        <v>5.1318188659516797E-4</v>
      </c>
      <c r="N80" s="34">
        <v>7.1303813872502402E-4</v>
      </c>
      <c r="O80" s="34">
        <v>6.0452048362644292E-4</v>
      </c>
      <c r="P80" s="34">
        <v>5.4337450461982499E-4</v>
      </c>
      <c r="Q80" s="34">
        <v>5.4540102335258098E-4</v>
      </c>
      <c r="R80" s="34">
        <v>5.0726634224547993E-4</v>
      </c>
      <c r="S80" s="34">
        <v>4.6987135931267501E-4</v>
      </c>
      <c r="T80" s="34">
        <v>6.0164470602842401E-4</v>
      </c>
      <c r="U80" s="34">
        <v>5.4747010320248897E-4</v>
      </c>
      <c r="V80" s="34">
        <v>9.2659749069054894E-5</v>
      </c>
      <c r="W80" s="34">
        <v>4.9531736267711902E-4</v>
      </c>
      <c r="X80" s="34">
        <v>2.65221261465134E-4</v>
      </c>
      <c r="Y80" s="34">
        <v>6.4604799942155207E-5</v>
      </c>
      <c r="Z80" s="34">
        <v>1.4854762050987299E-4</v>
      </c>
      <c r="AA80" s="34">
        <v>7.8822466559710203E-5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0.80051127200512096</v>
      </c>
      <c r="E82" s="34">
        <v>0.26981572716480728</v>
      </c>
      <c r="F82" s="34">
        <v>7.1161879037149435E-3</v>
      </c>
      <c r="G82" s="34">
        <v>2.8929654730898758E-3</v>
      </c>
      <c r="H82" s="34">
        <v>1.2472291737019458E-2</v>
      </c>
      <c r="I82" s="34">
        <v>1.9825727326789708E-2</v>
      </c>
      <c r="J82" s="34">
        <v>6.4711272133511216E-3</v>
      </c>
      <c r="K82" s="34">
        <v>7.203326786066179E-2</v>
      </c>
      <c r="L82" s="34">
        <v>6.0873260728035915E-2</v>
      </c>
      <c r="M82" s="34">
        <v>2.0894587346726593E-3</v>
      </c>
      <c r="N82" s="34">
        <v>5.3417940348592388E-2</v>
      </c>
      <c r="O82" s="34">
        <v>7.8335969758970159E-3</v>
      </c>
      <c r="P82" s="34">
        <v>7.2043854233802607E-2</v>
      </c>
      <c r="Q82" s="34">
        <v>3.2424886221272112E-2</v>
      </c>
      <c r="R82" s="34">
        <v>4.8515365669270949E-2</v>
      </c>
      <c r="S82" s="34">
        <v>1.3887457366516292E-2</v>
      </c>
      <c r="T82" s="34">
        <v>0.41984636174564188</v>
      </c>
      <c r="U82" s="34">
        <v>7.199590901615217E-3</v>
      </c>
      <c r="V82" s="34">
        <v>8.3627325934778186E-4</v>
      </c>
      <c r="W82" s="34">
        <v>0.39341604355743154</v>
      </c>
      <c r="X82" s="34">
        <v>2.0703652893345873E-3</v>
      </c>
      <c r="Y82" s="34">
        <v>7.7289591651468403E-4</v>
      </c>
      <c r="Z82" s="34">
        <v>2.1143957181228006E-3</v>
      </c>
      <c r="AA82" s="34">
        <v>693.79618499702553</v>
      </c>
    </row>
    <row r="83" spans="1:27" x14ac:dyDescent="0.35">
      <c r="A83" s="31" t="s">
        <v>123</v>
      </c>
      <c r="B83" s="31" t="s">
        <v>65</v>
      </c>
      <c r="C83" s="34">
        <v>5.2306301714503199E-2</v>
      </c>
      <c r="D83" s="34">
        <v>5.6138397873407998E-5</v>
      </c>
      <c r="E83" s="34">
        <v>9.6774384166056007E-3</v>
      </c>
      <c r="F83" s="34">
        <v>5.6873234022850007E-4</v>
      </c>
      <c r="G83" s="34">
        <v>2.0093140276396202E-4</v>
      </c>
      <c r="H83" s="34">
        <v>5.5098902069244005E-4</v>
      </c>
      <c r="I83" s="34">
        <v>1.6972676381239298E-4</v>
      </c>
      <c r="J83" s="34">
        <v>3.7012769910214999E-5</v>
      </c>
      <c r="K83" s="34">
        <v>6.7450554445408001E-5</v>
      </c>
      <c r="L83" s="34">
        <v>2.0083764926319999E-5</v>
      </c>
      <c r="M83" s="34">
        <v>7.7549407239473908E-3</v>
      </c>
      <c r="N83" s="34">
        <v>1.13831466922575E-2</v>
      </c>
      <c r="O83" s="34">
        <v>5.2875403177932E-3</v>
      </c>
      <c r="P83" s="34">
        <v>5.5202171816555999E-4</v>
      </c>
      <c r="Q83" s="34">
        <v>3.6423005559531002E-3</v>
      </c>
      <c r="R83" s="34">
        <v>4.0788866975782299E-3</v>
      </c>
      <c r="S83" s="34">
        <v>4.5752983754994E-3</v>
      </c>
      <c r="T83" s="34">
        <v>3.6987061583425601E-2</v>
      </c>
      <c r="U83" s="34">
        <v>9.0977477162878498E-4</v>
      </c>
      <c r="V83" s="34">
        <v>9.8553270332754293E-6</v>
      </c>
      <c r="W83" s="34">
        <v>5.3576142919001396E-2</v>
      </c>
      <c r="X83" s="34">
        <v>8.2265387448211792E-5</v>
      </c>
      <c r="Y83" s="34">
        <v>5.1734875434059997E-6</v>
      </c>
      <c r="Z83" s="34">
        <v>1.23684180783789E-4</v>
      </c>
      <c r="AA83" s="34">
        <v>3.8003252883634401E-3</v>
      </c>
    </row>
    <row r="84" spans="1:27" x14ac:dyDescent="0.35">
      <c r="A84" s="31" t="s">
        <v>123</v>
      </c>
      <c r="B84" s="31" t="s">
        <v>34</v>
      </c>
      <c r="C84" s="34">
        <v>7.7180285316084299E-2</v>
      </c>
      <c r="D84" s="34">
        <v>7.4948486780387999E-4</v>
      </c>
      <c r="E84" s="34">
        <v>0</v>
      </c>
      <c r="F84" s="34">
        <v>0</v>
      </c>
      <c r="G84" s="34">
        <v>9.3012201419231903E-5</v>
      </c>
      <c r="H84" s="34">
        <v>2.9707910523239199E-2</v>
      </c>
      <c r="I84" s="34">
        <v>2.8612391910205801E-2</v>
      </c>
      <c r="J84" s="34">
        <v>1.43609100130919E-2</v>
      </c>
      <c r="K84" s="34">
        <v>1.03051208405252E-5</v>
      </c>
      <c r="L84" s="34">
        <v>0.120901322895756</v>
      </c>
      <c r="M84" s="34">
        <v>8.0630831641810008E-3</v>
      </c>
      <c r="N84" s="34">
        <v>4.9029813044207996E-5</v>
      </c>
      <c r="O84" s="34">
        <v>2.0557361167464001E-5</v>
      </c>
      <c r="P84" s="34">
        <v>7.2470571074742004E-6</v>
      </c>
      <c r="Q84" s="34">
        <v>3.7657504691997497E-6</v>
      </c>
      <c r="R84" s="34">
        <v>0</v>
      </c>
      <c r="S84" s="34">
        <v>3.1216939023300699E-6</v>
      </c>
      <c r="T84" s="34">
        <v>4.6761081816602994E-6</v>
      </c>
      <c r="U84" s="34">
        <v>1.1992341908490699E-5</v>
      </c>
      <c r="V84" s="34">
        <v>2.1650135936626398E-3</v>
      </c>
      <c r="W84" s="34">
        <v>5.8638317408159996E-3</v>
      </c>
      <c r="X84" s="34">
        <v>1.94343622443803E-3</v>
      </c>
      <c r="Y84" s="34">
        <v>3.1714379560446198E-3</v>
      </c>
      <c r="Z84" s="34">
        <v>3.0232208048979798E-4</v>
      </c>
      <c r="AA84" s="34">
        <v>5.8596496864781996E-4</v>
      </c>
    </row>
    <row r="85" spans="1:27" x14ac:dyDescent="0.35">
      <c r="A85" s="31" t="s">
        <v>123</v>
      </c>
      <c r="B85" s="31" t="s">
        <v>70</v>
      </c>
      <c r="C85" s="34">
        <v>0</v>
      </c>
      <c r="D85" s="34">
        <v>0</v>
      </c>
      <c r="E85" s="34">
        <v>0</v>
      </c>
      <c r="F85" s="34">
        <v>0.19140480869884499</v>
      </c>
      <c r="G85" s="34">
        <v>1.9701314019057E-2</v>
      </c>
      <c r="H85" s="34">
        <v>9.4085900164146002E-3</v>
      </c>
      <c r="I85" s="34">
        <v>1.08323707662088E-2</v>
      </c>
      <c r="J85" s="34">
        <v>1.6663582408340597E-2</v>
      </c>
      <c r="K85" s="34">
        <v>3.3584150419049999E-3</v>
      </c>
      <c r="L85" s="34">
        <v>6.3705071965480002E-3</v>
      </c>
      <c r="M85" s="34">
        <v>1.6163541416349202E-2</v>
      </c>
      <c r="N85" s="34">
        <v>3.1234735089513501E-3</v>
      </c>
      <c r="O85" s="34">
        <v>7.5164526133424895E-3</v>
      </c>
      <c r="P85" s="34">
        <v>1.0560650127350999E-2</v>
      </c>
      <c r="Q85" s="34">
        <v>6.7869014278816794E-3</v>
      </c>
      <c r="R85" s="34">
        <v>6.8938077602436693E-3</v>
      </c>
      <c r="S85" s="34">
        <v>6.6995476226464502E-3</v>
      </c>
      <c r="T85" s="34">
        <v>2.8509455723056201E-3</v>
      </c>
      <c r="U85" s="34">
        <v>8.1684582125442808E-3</v>
      </c>
      <c r="V85" s="34">
        <v>8.2477206015487796E-3</v>
      </c>
      <c r="W85" s="34">
        <v>7.39091915336896E-4</v>
      </c>
      <c r="X85" s="34">
        <v>2.46481990539496E-3</v>
      </c>
      <c r="Y85" s="34">
        <v>3.5679134155440001E-3</v>
      </c>
      <c r="Z85" s="34">
        <v>5.5294742610365402E-4</v>
      </c>
      <c r="AA85" s="34">
        <v>7.9376515239872004E-4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6.74644981006602E-2</v>
      </c>
      <c r="D87" s="35">
        <v>0.82379839545214961</v>
      </c>
      <c r="E87" s="35">
        <v>0.28688632093316552</v>
      </c>
      <c r="F87" s="35">
        <v>8.5824108734785746E-3</v>
      </c>
      <c r="G87" s="35">
        <v>3.8033333606472181E-3</v>
      </c>
      <c r="H87" s="35">
        <v>1.4585782532152659E-2</v>
      </c>
      <c r="I87" s="35">
        <v>2.1625919525695262E-2</v>
      </c>
      <c r="J87" s="35">
        <v>7.3067549308919065E-3</v>
      </c>
      <c r="K87" s="35">
        <v>7.5272882041913278E-2</v>
      </c>
      <c r="L87" s="35">
        <v>6.3555773380251937E-2</v>
      </c>
      <c r="M87" s="35">
        <v>1.0375725685334337E-2</v>
      </c>
      <c r="N87" s="35">
        <v>6.7444745283192151E-2</v>
      </c>
      <c r="O87" s="35">
        <v>1.4697086009996098E-2</v>
      </c>
      <c r="P87" s="35">
        <v>7.357588208601909E-2</v>
      </c>
      <c r="Q87" s="35">
        <v>3.7571284382492187E-2</v>
      </c>
      <c r="R87" s="35">
        <v>5.3964285557024934E-2</v>
      </c>
      <c r="S87" s="35">
        <v>1.9649870933554886E-2</v>
      </c>
      <c r="T87" s="35">
        <v>0.46198796629115901</v>
      </c>
      <c r="U87" s="35">
        <v>9.1670068135527721E-3</v>
      </c>
      <c r="V87" s="35">
        <v>9.4186597962448836E-4</v>
      </c>
      <c r="W87" s="35">
        <v>0.45006964198989696</v>
      </c>
      <c r="X87" s="35">
        <v>2.433889801181025E-3</v>
      </c>
      <c r="Y87" s="35">
        <v>8.4663262918154003E-4</v>
      </c>
      <c r="Z87" s="35">
        <v>2.4077455969903137E-3</v>
      </c>
      <c r="AA87" s="35">
        <v>693.80036077422687</v>
      </c>
    </row>
  </sheetData>
  <sheetProtection algorithmName="SHA-512" hashValue="/MstEVbCb0JIt7Heb9muksVOih/0IP7iH07bGzuK6UEllTtrOWzTrjuoRVRW5MX6WCH2JY22FNGCSYKbMuuczA==" saltValue="/VA8uX+mwbQCEg86xgXyB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1626227.3259999999</v>
      </c>
      <c r="D6" s="34">
        <v>1362185.8540000001</v>
      </c>
      <c r="E6" s="34">
        <v>1347699.321</v>
      </c>
      <c r="F6" s="34">
        <v>1212284.753</v>
      </c>
      <c r="G6" s="34">
        <v>1107821.1940000001</v>
      </c>
      <c r="H6" s="34">
        <v>1030017.915</v>
      </c>
      <c r="I6" s="34">
        <v>972857.18099999998</v>
      </c>
      <c r="J6" s="34">
        <v>964761.29200003948</v>
      </c>
      <c r="K6" s="34">
        <v>724621.75000003632</v>
      </c>
      <c r="L6" s="34">
        <v>685675.8300000343</v>
      </c>
      <c r="M6" s="34">
        <v>628832.2900000331</v>
      </c>
      <c r="N6" s="34">
        <v>627857.00100003136</v>
      </c>
      <c r="O6" s="34">
        <v>613964.92850002996</v>
      </c>
      <c r="P6" s="34">
        <v>584630.89600002905</v>
      </c>
      <c r="Q6" s="34">
        <v>496304.73650002829</v>
      </c>
      <c r="R6" s="34">
        <v>491956.0175000272</v>
      </c>
      <c r="S6" s="34">
        <v>378484.81800002581</v>
      </c>
      <c r="T6" s="34">
        <v>349243.12200002384</v>
      </c>
      <c r="U6" s="34">
        <v>333437.23900002218</v>
      </c>
      <c r="V6" s="34">
        <v>233712.30200002072</v>
      </c>
      <c r="W6" s="34">
        <v>209092.05000001955</v>
      </c>
      <c r="X6" s="34">
        <v>125512.60900001848</v>
      </c>
      <c r="Y6" s="34">
        <v>119497.96550001754</v>
      </c>
      <c r="Z6" s="34">
        <v>111159.55200001647</v>
      </c>
      <c r="AA6" s="34">
        <v>91829.623000015563</v>
      </c>
    </row>
    <row r="7" spans="1:27" x14ac:dyDescent="0.35">
      <c r="A7" s="31" t="s">
        <v>38</v>
      </c>
      <c r="B7" s="31" t="s">
        <v>68</v>
      </c>
      <c r="C7" s="34">
        <v>220709.88</v>
      </c>
      <c r="D7" s="34">
        <v>178897.815</v>
      </c>
      <c r="E7" s="34">
        <v>195580.228</v>
      </c>
      <c r="F7" s="34">
        <v>189308.334</v>
      </c>
      <c r="G7" s="34">
        <v>169708.144</v>
      </c>
      <c r="H7" s="34">
        <v>155623.62700000001</v>
      </c>
      <c r="I7" s="34">
        <v>138889.413</v>
      </c>
      <c r="J7" s="34">
        <v>125956.86800000527</v>
      </c>
      <c r="K7" s="34">
        <v>108703.24400000498</v>
      </c>
      <c r="L7" s="34">
        <v>107446.49000000471</v>
      </c>
      <c r="M7" s="34">
        <v>90202.095000004469</v>
      </c>
      <c r="N7" s="34">
        <v>96773.399000004181</v>
      </c>
      <c r="O7" s="34">
        <v>92986.655000003957</v>
      </c>
      <c r="P7" s="34">
        <v>83332.228500003737</v>
      </c>
      <c r="Q7" s="34">
        <v>79360.54900000355</v>
      </c>
      <c r="R7" s="34">
        <v>68805.213500003345</v>
      </c>
      <c r="S7" s="34">
        <v>55892.413000003144</v>
      </c>
      <c r="T7" s="34">
        <v>53185.787500002974</v>
      </c>
      <c r="U7" s="34">
        <v>52829.166500002822</v>
      </c>
      <c r="V7" s="34">
        <v>48636.126500002654</v>
      </c>
      <c r="W7" s="34">
        <v>49126.307500002506</v>
      </c>
      <c r="X7" s="34">
        <v>46284.512500002362</v>
      </c>
      <c r="Y7" s="34">
        <v>44641.337000002241</v>
      </c>
      <c r="Z7" s="34">
        <v>40573.857500002108</v>
      </c>
      <c r="AA7" s="34">
        <v>40013.322500001988</v>
      </c>
    </row>
    <row r="8" spans="1:27" x14ac:dyDescent="0.35">
      <c r="A8" s="31" t="s">
        <v>38</v>
      </c>
      <c r="B8" s="31" t="s">
        <v>18</v>
      </c>
      <c r="C8" s="34">
        <v>134156.94105200001</v>
      </c>
      <c r="D8" s="34">
        <v>117490.06360167899</v>
      </c>
      <c r="E8" s="34">
        <v>89451.542085545996</v>
      </c>
      <c r="F8" s="34">
        <v>89525.961820594996</v>
      </c>
      <c r="G8" s="34">
        <v>84473.385603845993</v>
      </c>
      <c r="H8" s="34">
        <v>79839.284009586001</v>
      </c>
      <c r="I8" s="34">
        <v>75413.720243410004</v>
      </c>
      <c r="J8" s="34">
        <v>71455.384163298993</v>
      </c>
      <c r="K8" s="34">
        <v>68340.383526788006</v>
      </c>
      <c r="L8" s="34">
        <v>64478.941633491006</v>
      </c>
      <c r="M8" s="34">
        <v>60724.623044637992</v>
      </c>
      <c r="N8" s="34">
        <v>57499.568002317996</v>
      </c>
      <c r="O8" s="34">
        <v>54232.294039909</v>
      </c>
      <c r="P8" s="34">
        <v>51178.408639763991</v>
      </c>
      <c r="Q8" s="34">
        <v>52849.504935965</v>
      </c>
      <c r="R8" s="34">
        <v>56108.461397230989</v>
      </c>
      <c r="S8" s="34">
        <v>94711.251101529997</v>
      </c>
      <c r="T8" s="34">
        <v>115959.24787183998</v>
      </c>
      <c r="U8" s="34">
        <v>99360.304615760004</v>
      </c>
      <c r="V8" s="34">
        <v>114662.69520811002</v>
      </c>
      <c r="W8" s="34">
        <v>96336.961429720017</v>
      </c>
      <c r="X8" s="34">
        <v>140979.84955828</v>
      </c>
      <c r="Y8" s="34">
        <v>91620.027396224992</v>
      </c>
      <c r="Z8" s="34">
        <v>71446.285781139988</v>
      </c>
      <c r="AA8" s="34">
        <v>48099.408696389997</v>
      </c>
    </row>
    <row r="9" spans="1:27" x14ac:dyDescent="0.35">
      <c r="A9" s="31" t="s">
        <v>38</v>
      </c>
      <c r="B9" s="31" t="s">
        <v>30</v>
      </c>
      <c r="C9" s="34">
        <v>51241.784300000007</v>
      </c>
      <c r="D9" s="34">
        <v>48357.2039</v>
      </c>
      <c r="E9" s="34">
        <v>47331.259100000003</v>
      </c>
      <c r="F9" s="34">
        <v>5208.1195500000003</v>
      </c>
      <c r="G9" s="34">
        <v>4634.6033379820001</v>
      </c>
      <c r="H9" s="34">
        <v>4465.5566249999993</v>
      </c>
      <c r="I9" s="34">
        <v>4168.934483</v>
      </c>
      <c r="J9" s="34">
        <v>3982.0613665639999</v>
      </c>
      <c r="K9" s="34">
        <v>3722.6331397059998</v>
      </c>
      <c r="L9" s="34">
        <v>3550.8156159999994</v>
      </c>
      <c r="M9" s="34">
        <v>3560.8711600000001</v>
      </c>
      <c r="N9" s="34">
        <v>3166.0973600000002</v>
      </c>
      <c r="O9" s="34">
        <v>3028.7326520000001</v>
      </c>
      <c r="P9" s="34">
        <v>2776.2084399999999</v>
      </c>
      <c r="Q9" s="34">
        <v>224.06261999999998</v>
      </c>
      <c r="R9" s="34">
        <v>388.38253000000003</v>
      </c>
      <c r="S9" s="34">
        <v>5277.8530000000001</v>
      </c>
      <c r="T9" s="34">
        <v>10518.769</v>
      </c>
      <c r="U9" s="34">
        <v>0</v>
      </c>
      <c r="V9" s="34">
        <v>0</v>
      </c>
      <c r="W9" s="34">
        <v>0</v>
      </c>
      <c r="X9" s="34">
        <v>0</v>
      </c>
      <c r="Y9" s="34">
        <v>0</v>
      </c>
      <c r="Z9" s="34">
        <v>0</v>
      </c>
      <c r="AA9" s="34">
        <v>0</v>
      </c>
    </row>
    <row r="10" spans="1:27" x14ac:dyDescent="0.35">
      <c r="A10" s="31" t="s">
        <v>38</v>
      </c>
      <c r="B10" s="31" t="s">
        <v>63</v>
      </c>
      <c r="C10" s="34">
        <v>3833.7778022419998</v>
      </c>
      <c r="D10" s="34">
        <v>2839.499385262</v>
      </c>
      <c r="E10" s="34">
        <v>6091.0358060889994</v>
      </c>
      <c r="F10" s="34">
        <v>895.68411844749971</v>
      </c>
      <c r="G10" s="34">
        <v>20.906239330000005</v>
      </c>
      <c r="H10" s="34">
        <v>106.22803675399997</v>
      </c>
      <c r="I10" s="34">
        <v>27.449355167500006</v>
      </c>
      <c r="J10" s="34">
        <v>0.950365239999999</v>
      </c>
      <c r="K10" s="34">
        <v>8.5599126389999984</v>
      </c>
      <c r="L10" s="34">
        <v>38.208217115499998</v>
      </c>
      <c r="M10" s="34">
        <v>256.70956484200002</v>
      </c>
      <c r="N10" s="34">
        <v>46.863369675000001</v>
      </c>
      <c r="O10" s="34">
        <v>39.318503362000008</v>
      </c>
      <c r="P10" s="34">
        <v>51.405587669999996</v>
      </c>
      <c r="Q10" s="34">
        <v>1200.5131957240001</v>
      </c>
      <c r="R10" s="34">
        <v>1595.10799453</v>
      </c>
      <c r="S10" s="34">
        <v>19115.603174370997</v>
      </c>
      <c r="T10" s="34">
        <v>30210.824669072001</v>
      </c>
      <c r="U10" s="34">
        <v>35642.028123406002</v>
      </c>
      <c r="V10" s="34">
        <v>78026.71688913001</v>
      </c>
      <c r="W10" s="34">
        <v>76674.090005671998</v>
      </c>
      <c r="X10" s="34">
        <v>96831.19632612</v>
      </c>
      <c r="Y10" s="34">
        <v>118839.71161100699</v>
      </c>
      <c r="Z10" s="34">
        <v>68089.545946501996</v>
      </c>
      <c r="AA10" s="34">
        <v>81018.035365044008</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2036169.7091542417</v>
      </c>
      <c r="D17" s="35">
        <v>1709770.4358869409</v>
      </c>
      <c r="E17" s="35">
        <v>1686153.385991635</v>
      </c>
      <c r="F17" s="35">
        <v>1497222.8524890426</v>
      </c>
      <c r="G17" s="35">
        <v>1366658.2331811583</v>
      </c>
      <c r="H17" s="35">
        <v>1270052.6106713403</v>
      </c>
      <c r="I17" s="35">
        <v>1191356.6980815777</v>
      </c>
      <c r="J17" s="35">
        <v>1166156.5558951478</v>
      </c>
      <c r="K17" s="35">
        <v>905396.57057917421</v>
      </c>
      <c r="L17" s="35">
        <v>861190.28546664538</v>
      </c>
      <c r="M17" s="35">
        <v>783576.58876951761</v>
      </c>
      <c r="N17" s="35">
        <v>785342.92873202858</v>
      </c>
      <c r="O17" s="35">
        <v>764251.92869530502</v>
      </c>
      <c r="P17" s="35">
        <v>721969.1471674667</v>
      </c>
      <c r="Q17" s="35">
        <v>629939.36625172081</v>
      </c>
      <c r="R17" s="35">
        <v>618853.18292179145</v>
      </c>
      <c r="S17" s="35">
        <v>553481.93827592989</v>
      </c>
      <c r="T17" s="35">
        <v>559117.75104093889</v>
      </c>
      <c r="U17" s="35">
        <v>521268.73823919101</v>
      </c>
      <c r="V17" s="35">
        <v>475037.84059726342</v>
      </c>
      <c r="W17" s="35">
        <v>431229.4089354141</v>
      </c>
      <c r="X17" s="35">
        <v>409608.16738442081</v>
      </c>
      <c r="Y17" s="35">
        <v>374599.04150725179</v>
      </c>
      <c r="Z17" s="35">
        <v>291269.24122766056</v>
      </c>
      <c r="AA17" s="35">
        <v>260960.38956145156</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811431.02</v>
      </c>
      <c r="D20" s="34">
        <v>690022.93</v>
      </c>
      <c r="E20" s="34">
        <v>689501.10800000001</v>
      </c>
      <c r="F20" s="34">
        <v>594584.41599999997</v>
      </c>
      <c r="G20" s="34">
        <v>551361.06599999999</v>
      </c>
      <c r="H20" s="34">
        <v>508696.45199999999</v>
      </c>
      <c r="I20" s="34">
        <v>501355.886</v>
      </c>
      <c r="J20" s="34">
        <v>511766.77400002029</v>
      </c>
      <c r="K20" s="34">
        <v>372188.57000001863</v>
      </c>
      <c r="L20" s="34">
        <v>350124.44200001762</v>
      </c>
      <c r="M20" s="34">
        <v>328150.51800001692</v>
      </c>
      <c r="N20" s="34">
        <v>324609.2900000161</v>
      </c>
      <c r="O20" s="34">
        <v>324349.74000001536</v>
      </c>
      <c r="P20" s="34">
        <v>310164.74200001487</v>
      </c>
      <c r="Q20" s="34">
        <v>240267.2900000145</v>
      </c>
      <c r="R20" s="34">
        <v>271083.56000001397</v>
      </c>
      <c r="S20" s="34">
        <v>176505.31200001319</v>
      </c>
      <c r="T20" s="34">
        <v>155160.69400001221</v>
      </c>
      <c r="U20" s="34">
        <v>155374.20800001139</v>
      </c>
      <c r="V20" s="34">
        <v>87352.632000010635</v>
      </c>
      <c r="W20" s="34">
        <v>82381.632000010039</v>
      </c>
      <c r="X20" s="34">
        <v>37561.236000009485</v>
      </c>
      <c r="Y20" s="34">
        <v>40867.636000009006</v>
      </c>
      <c r="Z20" s="34">
        <v>36593.900000008456</v>
      </c>
      <c r="AA20" s="34">
        <v>33662.544000007983</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1142.3869119999999</v>
      </c>
      <c r="D22" s="34">
        <v>1591.7961417700001</v>
      </c>
      <c r="E22" s="34">
        <v>1417.9576505049999</v>
      </c>
      <c r="F22" s="34">
        <v>2486.3338598239998</v>
      </c>
      <c r="G22" s="34">
        <v>2338.490146654</v>
      </c>
      <c r="H22" s="34">
        <v>2215.0276195299998</v>
      </c>
      <c r="I22" s="34">
        <v>2104.5181710099996</v>
      </c>
      <c r="J22" s="34">
        <v>2016.4839846420002</v>
      </c>
      <c r="K22" s="34">
        <v>1854.474275563</v>
      </c>
      <c r="L22" s="34">
        <v>1748.878717907</v>
      </c>
      <c r="M22" s="34">
        <v>1655.426773076</v>
      </c>
      <c r="N22" s="34">
        <v>1563.1369245580001</v>
      </c>
      <c r="O22" s="34">
        <v>1495.4952117429998</v>
      </c>
      <c r="P22" s="34">
        <v>1391.9387570749998</v>
      </c>
      <c r="Q22" s="34">
        <v>5932.7334434200002</v>
      </c>
      <c r="R22" s="34">
        <v>7471.4560140999993</v>
      </c>
      <c r="S22" s="34">
        <v>38455.903842299995</v>
      </c>
      <c r="T22" s="34">
        <v>50059.750358029996</v>
      </c>
      <c r="U22" s="34">
        <v>43127.723577099998</v>
      </c>
      <c r="V22" s="34">
        <v>51279.01459015</v>
      </c>
      <c r="W22" s="34">
        <v>43245.50355804</v>
      </c>
      <c r="X22" s="34">
        <v>76883.98</v>
      </c>
      <c r="Y22" s="34">
        <v>35521.756000000001</v>
      </c>
      <c r="Z22" s="34">
        <v>22998.867999999999</v>
      </c>
      <c r="AA22" s="34">
        <v>22692.846000000001</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302.31412474499996</v>
      </c>
      <c r="D24" s="34">
        <v>19.385147941</v>
      </c>
      <c r="E24" s="34">
        <v>374.66468383600005</v>
      </c>
      <c r="F24" s="34">
        <v>311.32375546799994</v>
      </c>
      <c r="G24" s="34">
        <v>0.16202182000000001</v>
      </c>
      <c r="H24" s="34">
        <v>0.16410710199999989</v>
      </c>
      <c r="I24" s="34">
        <v>0.163158211</v>
      </c>
      <c r="J24" s="34">
        <v>0.162599517</v>
      </c>
      <c r="K24" s="34">
        <v>0.1558537009999999</v>
      </c>
      <c r="L24" s="34">
        <v>0.15865269799999998</v>
      </c>
      <c r="M24" s="34">
        <v>0.157617859</v>
      </c>
      <c r="N24" s="34">
        <v>0.16435130899999997</v>
      </c>
      <c r="O24" s="34">
        <v>0.16523737600000002</v>
      </c>
      <c r="P24" s="34">
        <v>20.962748775999998</v>
      </c>
      <c r="Q24" s="34">
        <v>64.914855107000008</v>
      </c>
      <c r="R24" s="34">
        <v>26.920859115999999</v>
      </c>
      <c r="S24" s="34">
        <v>635.583712977</v>
      </c>
      <c r="T24" s="34">
        <v>2474.8251112320004</v>
      </c>
      <c r="U24" s="34">
        <v>5232.5114768520007</v>
      </c>
      <c r="V24" s="34">
        <v>32566.140185600001</v>
      </c>
      <c r="W24" s="34">
        <v>29516.407774010004</v>
      </c>
      <c r="X24" s="34">
        <v>37044.65205402</v>
      </c>
      <c r="Y24" s="34">
        <v>56137.023753005997</v>
      </c>
      <c r="Z24" s="34">
        <v>28684.59527057</v>
      </c>
      <c r="AA24" s="34">
        <v>27060.437906809999</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812875.721036745</v>
      </c>
      <c r="D31" s="35">
        <v>691634.11128971097</v>
      </c>
      <c r="E31" s="35">
        <v>691293.73033434106</v>
      </c>
      <c r="F31" s="35">
        <v>597382.07361529197</v>
      </c>
      <c r="G31" s="35">
        <v>553699.71816847392</v>
      </c>
      <c r="H31" s="35">
        <v>510911.643726632</v>
      </c>
      <c r="I31" s="35">
        <v>503460.567329221</v>
      </c>
      <c r="J31" s="35">
        <v>513783.42058417929</v>
      </c>
      <c r="K31" s="35">
        <v>374043.20012928266</v>
      </c>
      <c r="L31" s="35">
        <v>351873.4793706226</v>
      </c>
      <c r="M31" s="35">
        <v>329806.10239095194</v>
      </c>
      <c r="N31" s="35">
        <v>326172.59127588314</v>
      </c>
      <c r="O31" s="35">
        <v>325845.40044913435</v>
      </c>
      <c r="P31" s="35">
        <v>311577.64350586588</v>
      </c>
      <c r="Q31" s="35">
        <v>246264.9382985415</v>
      </c>
      <c r="R31" s="35">
        <v>278581.93687322998</v>
      </c>
      <c r="S31" s="35">
        <v>215596.7995552902</v>
      </c>
      <c r="T31" s="35">
        <v>207695.26946927421</v>
      </c>
      <c r="U31" s="35">
        <v>203734.44305396339</v>
      </c>
      <c r="V31" s="35">
        <v>171197.78677576064</v>
      </c>
      <c r="W31" s="35">
        <v>155143.54333206004</v>
      </c>
      <c r="X31" s="35">
        <v>151489.86805402947</v>
      </c>
      <c r="Y31" s="35">
        <v>132526.41575301503</v>
      </c>
      <c r="Z31" s="35">
        <v>88277.363270578455</v>
      </c>
      <c r="AA31" s="35">
        <v>83415.827906817984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814796.30599999998</v>
      </c>
      <c r="D34" s="34">
        <v>672162.924</v>
      </c>
      <c r="E34" s="34">
        <v>658198.21299999999</v>
      </c>
      <c r="F34" s="34">
        <v>617700.33700000006</v>
      </c>
      <c r="G34" s="34">
        <v>556460.12800000003</v>
      </c>
      <c r="H34" s="34">
        <v>521321.46299999999</v>
      </c>
      <c r="I34" s="34">
        <v>471501.29499999998</v>
      </c>
      <c r="J34" s="34">
        <v>452994.51800001925</v>
      </c>
      <c r="K34" s="34">
        <v>352433.18000001763</v>
      </c>
      <c r="L34" s="34">
        <v>335551.38800001674</v>
      </c>
      <c r="M34" s="34">
        <v>300681.77200001618</v>
      </c>
      <c r="N34" s="34">
        <v>303247.71100001526</v>
      </c>
      <c r="O34" s="34">
        <v>289615.1885000146</v>
      </c>
      <c r="P34" s="34">
        <v>274466.15400001412</v>
      </c>
      <c r="Q34" s="34">
        <v>256037.44650001382</v>
      </c>
      <c r="R34" s="34">
        <v>220872.45750001326</v>
      </c>
      <c r="S34" s="34">
        <v>201979.5060000126</v>
      </c>
      <c r="T34" s="34">
        <v>194082.4280000116</v>
      </c>
      <c r="U34" s="34">
        <v>178063.03100001079</v>
      </c>
      <c r="V34" s="34">
        <v>146359.67000001008</v>
      </c>
      <c r="W34" s="34">
        <v>126710.41800000952</v>
      </c>
      <c r="X34" s="34">
        <v>87951.373000009</v>
      </c>
      <c r="Y34" s="34">
        <v>78630.329500008535</v>
      </c>
      <c r="Z34" s="34">
        <v>74565.65200000802</v>
      </c>
      <c r="AA34" s="34">
        <v>58167.079000007579</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63800.322140000004</v>
      </c>
      <c r="D36" s="34">
        <v>59100.464383369996</v>
      </c>
      <c r="E36" s="34">
        <v>55772.947139770004</v>
      </c>
      <c r="F36" s="34">
        <v>67144.302754106</v>
      </c>
      <c r="G36" s="34">
        <v>63460.678888099996</v>
      </c>
      <c r="H36" s="34">
        <v>59969.371323759995</v>
      </c>
      <c r="I36" s="34">
        <v>56664.462978830001</v>
      </c>
      <c r="J36" s="34">
        <v>53589.01506297</v>
      </c>
      <c r="K36" s="34">
        <v>51553.892186755002</v>
      </c>
      <c r="L36" s="34">
        <v>48669.600799610002</v>
      </c>
      <c r="M36" s="34">
        <v>45830.922082703997</v>
      </c>
      <c r="N36" s="34">
        <v>43429.179525489999</v>
      </c>
      <c r="O36" s="34">
        <v>40863.195925889995</v>
      </c>
      <c r="P36" s="34">
        <v>38633.037510604001</v>
      </c>
      <c r="Q36" s="34">
        <v>36441.63834559</v>
      </c>
      <c r="R36" s="34">
        <v>38709.880236699995</v>
      </c>
      <c r="S36" s="34">
        <v>56254.924061679994</v>
      </c>
      <c r="T36" s="34">
        <v>65899.030579369995</v>
      </c>
      <c r="U36" s="34">
        <v>56232.09647343</v>
      </c>
      <c r="V36" s="34">
        <v>63383.120787669999</v>
      </c>
      <c r="W36" s="34">
        <v>53090.785026670004</v>
      </c>
      <c r="X36" s="34">
        <v>64095.158835819995</v>
      </c>
      <c r="Y36" s="34">
        <v>56096.780596500001</v>
      </c>
      <c r="Z36" s="34">
        <v>48446.116629029995</v>
      </c>
      <c r="AA36" s="34">
        <v>25405.248234730003</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152.39024627400002</v>
      </c>
      <c r="D38" s="34">
        <v>0.19003784699999976</v>
      </c>
      <c r="E38" s="34">
        <v>0.19202009799999992</v>
      </c>
      <c r="F38" s="34">
        <v>32.079882308999998</v>
      </c>
      <c r="G38" s="34">
        <v>0.18793566199999998</v>
      </c>
      <c r="H38" s="34">
        <v>0.18864513399999983</v>
      </c>
      <c r="I38" s="34">
        <v>0.1879299035</v>
      </c>
      <c r="J38" s="34">
        <v>0.19116579699999992</v>
      </c>
      <c r="K38" s="34">
        <v>0.1794972689999999</v>
      </c>
      <c r="L38" s="34">
        <v>0.18032179349999999</v>
      </c>
      <c r="M38" s="34">
        <v>0.17996224699999988</v>
      </c>
      <c r="N38" s="34">
        <v>0.18123415800000001</v>
      </c>
      <c r="O38" s="34">
        <v>0.18236129399999987</v>
      </c>
      <c r="P38" s="34">
        <v>0.12105025199999998</v>
      </c>
      <c r="Q38" s="34">
        <v>131.69643528999998</v>
      </c>
      <c r="R38" s="34">
        <v>154.26724280000002</v>
      </c>
      <c r="S38" s="34">
        <v>1932.183650531</v>
      </c>
      <c r="T38" s="34">
        <v>1001.313608963</v>
      </c>
      <c r="U38" s="34">
        <v>1999.0629214740002</v>
      </c>
      <c r="V38" s="34">
        <v>6754.1030448500005</v>
      </c>
      <c r="W38" s="34">
        <v>3990.2459789599998</v>
      </c>
      <c r="X38" s="34">
        <v>14599.737392999999</v>
      </c>
      <c r="Y38" s="34">
        <v>14384.691816010998</v>
      </c>
      <c r="Z38" s="34">
        <v>17191.670335999999</v>
      </c>
      <c r="AA38" s="34">
        <v>28147.753940000002</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878749.01838627388</v>
      </c>
      <c r="D45" s="35">
        <v>731263.57842121704</v>
      </c>
      <c r="E45" s="35">
        <v>713971.35215986799</v>
      </c>
      <c r="F45" s="35">
        <v>684876.71963641501</v>
      </c>
      <c r="G45" s="35">
        <v>619920.99482376198</v>
      </c>
      <c r="H45" s="35">
        <v>581291.02296889399</v>
      </c>
      <c r="I45" s="35">
        <v>528165.94590873353</v>
      </c>
      <c r="J45" s="35">
        <v>506583.72422878625</v>
      </c>
      <c r="K45" s="35">
        <v>403987.25168404164</v>
      </c>
      <c r="L45" s="35">
        <v>384221.16912142024</v>
      </c>
      <c r="M45" s="35">
        <v>346512.87404496723</v>
      </c>
      <c r="N45" s="35">
        <v>346677.07175966323</v>
      </c>
      <c r="O45" s="35">
        <v>330478.56678719859</v>
      </c>
      <c r="P45" s="35">
        <v>313099.31256087014</v>
      </c>
      <c r="Q45" s="35">
        <v>292610.78128089377</v>
      </c>
      <c r="R45" s="35">
        <v>259736.60497951327</v>
      </c>
      <c r="S45" s="35">
        <v>260166.6137122236</v>
      </c>
      <c r="T45" s="35">
        <v>260982.77218834459</v>
      </c>
      <c r="U45" s="35">
        <v>236294.19039491477</v>
      </c>
      <c r="V45" s="35">
        <v>216496.89383253007</v>
      </c>
      <c r="W45" s="35">
        <v>183791.44900563953</v>
      </c>
      <c r="X45" s="35">
        <v>166646.26922882898</v>
      </c>
      <c r="Y45" s="35">
        <v>149111.80191251953</v>
      </c>
      <c r="Z45" s="35">
        <v>140203.43896503802</v>
      </c>
      <c r="AA45" s="35">
        <v>111720.08117473757</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220709.88</v>
      </c>
      <c r="D49" s="34">
        <v>178897.815</v>
      </c>
      <c r="E49" s="34">
        <v>195580.228</v>
      </c>
      <c r="F49" s="34">
        <v>189308.334</v>
      </c>
      <c r="G49" s="34">
        <v>169708.144</v>
      </c>
      <c r="H49" s="34">
        <v>155623.62700000001</v>
      </c>
      <c r="I49" s="34">
        <v>138889.413</v>
      </c>
      <c r="J49" s="34">
        <v>125956.86800000527</v>
      </c>
      <c r="K49" s="34">
        <v>108703.24400000498</v>
      </c>
      <c r="L49" s="34">
        <v>107446.49000000471</v>
      </c>
      <c r="M49" s="34">
        <v>90202.095000004469</v>
      </c>
      <c r="N49" s="34">
        <v>96773.399000004181</v>
      </c>
      <c r="O49" s="34">
        <v>92986.655000003957</v>
      </c>
      <c r="P49" s="34">
        <v>83332.228500003737</v>
      </c>
      <c r="Q49" s="34">
        <v>79360.54900000355</v>
      </c>
      <c r="R49" s="34">
        <v>68805.213500003345</v>
      </c>
      <c r="S49" s="34">
        <v>55892.413000003144</v>
      </c>
      <c r="T49" s="34">
        <v>53185.787500002974</v>
      </c>
      <c r="U49" s="34">
        <v>52829.166500002822</v>
      </c>
      <c r="V49" s="34">
        <v>48636.126500002654</v>
      </c>
      <c r="W49" s="34">
        <v>49126.307500002506</v>
      </c>
      <c r="X49" s="34">
        <v>46284.512500002362</v>
      </c>
      <c r="Y49" s="34">
        <v>44641.337000002241</v>
      </c>
      <c r="Z49" s="34">
        <v>40573.857500002108</v>
      </c>
      <c r="AA49" s="34">
        <v>40013.322500001988</v>
      </c>
    </row>
    <row r="50" spans="1:27" x14ac:dyDescent="0.35">
      <c r="A50" s="31" t="s">
        <v>121</v>
      </c>
      <c r="B50" s="31" t="s">
        <v>18</v>
      </c>
      <c r="C50" s="34">
        <v>0</v>
      </c>
      <c r="D50" s="34">
        <v>5.8502419999999902E-2</v>
      </c>
      <c r="E50" s="34">
        <v>6.7947950000000007E-2</v>
      </c>
      <c r="F50" s="34">
        <v>6.6743189999999994E-2</v>
      </c>
      <c r="G50" s="34">
        <v>6.2883365999999996E-2</v>
      </c>
      <c r="H50" s="34">
        <v>5.9969906000000003E-2</v>
      </c>
      <c r="I50" s="34">
        <v>5.7414940000000005E-2</v>
      </c>
      <c r="J50" s="34">
        <v>5.2983580000000002E-2</v>
      </c>
      <c r="K50" s="34">
        <v>6.2280519999999902E-2</v>
      </c>
      <c r="L50" s="34">
        <v>6.5522980000000008E-2</v>
      </c>
      <c r="M50" s="34">
        <v>6.3226859999999899E-2</v>
      </c>
      <c r="N50" s="34">
        <v>6.7194840000000006E-2</v>
      </c>
      <c r="O50" s="34">
        <v>6.7438919999999999E-2</v>
      </c>
      <c r="P50" s="34">
        <v>6.7883280000000004E-2</v>
      </c>
      <c r="Q50" s="34">
        <v>7.1851310000000002E-2</v>
      </c>
      <c r="R50" s="34">
        <v>7.5393814000000003E-2</v>
      </c>
      <c r="S50" s="34">
        <v>0.10483555999999999</v>
      </c>
      <c r="T50" s="34">
        <v>0.12366422000000001</v>
      </c>
      <c r="U50" s="34">
        <v>0.149811889999999</v>
      </c>
      <c r="V50" s="34">
        <v>0.13956997999999998</v>
      </c>
      <c r="W50" s="34">
        <v>0.15913886999999999</v>
      </c>
      <c r="X50" s="34">
        <v>0.21379004000000001</v>
      </c>
      <c r="Y50" s="34">
        <v>0.19809721</v>
      </c>
      <c r="Z50" s="34">
        <v>0.18931812000000001</v>
      </c>
      <c r="AA50" s="34">
        <v>0.18771455000000001</v>
      </c>
    </row>
    <row r="51" spans="1:27" x14ac:dyDescent="0.35">
      <c r="A51" s="31" t="s">
        <v>121</v>
      </c>
      <c r="B51" s="31" t="s">
        <v>30</v>
      </c>
      <c r="C51" s="34">
        <v>651.9271</v>
      </c>
      <c r="D51" s="34">
        <v>824.04790000000003</v>
      </c>
      <c r="E51" s="34">
        <v>768.71510000000001</v>
      </c>
      <c r="F51" s="34">
        <v>238.69555</v>
      </c>
      <c r="G51" s="34">
        <v>3.4837981999999997E-2</v>
      </c>
      <c r="H51" s="34">
        <v>83.737125000000006</v>
      </c>
      <c r="I51" s="34">
        <v>23.337282999999999</v>
      </c>
      <c r="J51" s="34">
        <v>2.3866564E-2</v>
      </c>
      <c r="K51" s="34">
        <v>3.3139705999999998E-2</v>
      </c>
      <c r="L51" s="34">
        <v>58.123815999999998</v>
      </c>
      <c r="M51" s="34">
        <v>246.79966000000002</v>
      </c>
      <c r="N51" s="34">
        <v>59.458860000000001</v>
      </c>
      <c r="O51" s="34">
        <v>61.973151999999999</v>
      </c>
      <c r="P51" s="34">
        <v>23.088439999999999</v>
      </c>
      <c r="Q51" s="34">
        <v>224.06261999999998</v>
      </c>
      <c r="R51" s="34">
        <v>388.38253000000003</v>
      </c>
      <c r="S51" s="34">
        <v>5277.8530000000001</v>
      </c>
      <c r="T51" s="34">
        <v>10518.769</v>
      </c>
      <c r="U51" s="34">
        <v>0</v>
      </c>
      <c r="V51" s="34">
        <v>0</v>
      </c>
      <c r="W51" s="34">
        <v>0</v>
      </c>
      <c r="X51" s="34">
        <v>0</v>
      </c>
      <c r="Y51" s="34">
        <v>0</v>
      </c>
      <c r="Z51" s="34">
        <v>0</v>
      </c>
      <c r="AA51" s="34">
        <v>0</v>
      </c>
    </row>
    <row r="52" spans="1:27" x14ac:dyDescent="0.35">
      <c r="A52" s="31" t="s">
        <v>121</v>
      </c>
      <c r="B52" s="31" t="s">
        <v>63</v>
      </c>
      <c r="C52" s="34">
        <v>230.61912967299997</v>
      </c>
      <c r="D52" s="34">
        <v>686.61042260499994</v>
      </c>
      <c r="E52" s="34">
        <v>480.11957508500001</v>
      </c>
      <c r="F52" s="34">
        <v>254.29992480199988</v>
      </c>
      <c r="G52" s="34">
        <v>0.20901589499999981</v>
      </c>
      <c r="H52" s="34">
        <v>0.84715644899999987</v>
      </c>
      <c r="I52" s="34">
        <v>0.20657460099999989</v>
      </c>
      <c r="J52" s="34">
        <v>0.18815796499999987</v>
      </c>
      <c r="K52" s="34">
        <v>0.20419329799999977</v>
      </c>
      <c r="L52" s="34">
        <v>5.8756334800000003</v>
      </c>
      <c r="M52" s="34">
        <v>146.53444164300004</v>
      </c>
      <c r="N52" s="34">
        <v>0.21830639899999987</v>
      </c>
      <c r="O52" s="34">
        <v>0.18737011199999992</v>
      </c>
      <c r="P52" s="34">
        <v>0.18945989799999979</v>
      </c>
      <c r="Q52" s="34">
        <v>61.785651049999998</v>
      </c>
      <c r="R52" s="34">
        <v>125.257205634</v>
      </c>
      <c r="S52" s="34">
        <v>1887.110399871</v>
      </c>
      <c r="T52" s="34">
        <v>2187.9093305700003</v>
      </c>
      <c r="U52" s="34">
        <v>5081.9370752080004</v>
      </c>
      <c r="V52" s="34">
        <v>10427.934187176999</v>
      </c>
      <c r="W52" s="34">
        <v>15205.879441999999</v>
      </c>
      <c r="X52" s="34">
        <v>15954.74367546</v>
      </c>
      <c r="Y52" s="34">
        <v>20569.355043797001</v>
      </c>
      <c r="Z52" s="34">
        <v>17657.197261866997</v>
      </c>
      <c r="AA52" s="34">
        <v>22187.288834216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221592.426229673</v>
      </c>
      <c r="D59" s="35">
        <v>180408.53182502501</v>
      </c>
      <c r="E59" s="35">
        <v>196829.13062303502</v>
      </c>
      <c r="F59" s="35">
        <v>189801.39621799201</v>
      </c>
      <c r="G59" s="35">
        <v>169708.45073724299</v>
      </c>
      <c r="H59" s="35">
        <v>155708.27125135501</v>
      </c>
      <c r="I59" s="35">
        <v>138913.01427254101</v>
      </c>
      <c r="J59" s="35">
        <v>125957.13300811428</v>
      </c>
      <c r="K59" s="35">
        <v>108703.54361352899</v>
      </c>
      <c r="L59" s="35">
        <v>107510.55497246471</v>
      </c>
      <c r="M59" s="35">
        <v>90595.492328507476</v>
      </c>
      <c r="N59" s="35">
        <v>96833.143361243172</v>
      </c>
      <c r="O59" s="35">
        <v>93048.882961035968</v>
      </c>
      <c r="P59" s="35">
        <v>83355.574283181748</v>
      </c>
      <c r="Q59" s="35">
        <v>79646.469122363545</v>
      </c>
      <c r="R59" s="35">
        <v>69318.928629451344</v>
      </c>
      <c r="S59" s="35">
        <v>63057.481235434148</v>
      </c>
      <c r="T59" s="35">
        <v>65892.589494792977</v>
      </c>
      <c r="U59" s="35">
        <v>57911.25338710082</v>
      </c>
      <c r="V59" s="35">
        <v>59064.200257159653</v>
      </c>
      <c r="W59" s="35">
        <v>64332.346080872507</v>
      </c>
      <c r="X59" s="35">
        <v>62239.469965502358</v>
      </c>
      <c r="Y59" s="35">
        <v>65210.890141009237</v>
      </c>
      <c r="Z59" s="35">
        <v>58231.244079989105</v>
      </c>
      <c r="AA59" s="35">
        <v>62200.799048767985</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69214.232000000004</v>
      </c>
      <c r="D64" s="34">
        <v>56797.690128966999</v>
      </c>
      <c r="E64" s="34">
        <v>32260.500584366</v>
      </c>
      <c r="F64" s="34">
        <v>19895.193815125</v>
      </c>
      <c r="G64" s="34">
        <v>18674.093618903997</v>
      </c>
      <c r="H64" s="34">
        <v>17654.765990070002</v>
      </c>
      <c r="I64" s="34">
        <v>16644.623192949999</v>
      </c>
      <c r="J64" s="34">
        <v>15849.777271630001</v>
      </c>
      <c r="K64" s="34">
        <v>14931.895568499998</v>
      </c>
      <c r="L64" s="34">
        <v>14060.333906204</v>
      </c>
      <c r="M64" s="34">
        <v>13238.153566666</v>
      </c>
      <c r="N64" s="34">
        <v>12507.122947739999</v>
      </c>
      <c r="O64" s="34">
        <v>11873.474111080001</v>
      </c>
      <c r="P64" s="34">
        <v>11153.305253074999</v>
      </c>
      <c r="Q64" s="34">
        <v>10475.001435164999</v>
      </c>
      <c r="R64" s="34">
        <v>9926.9898129999983</v>
      </c>
      <c r="S64" s="34">
        <v>0.25858751999999996</v>
      </c>
      <c r="T64" s="34">
        <v>0.26224286000000002</v>
      </c>
      <c r="U64" s="34">
        <v>0.24964407</v>
      </c>
      <c r="V64" s="34">
        <v>0.35139972000000003</v>
      </c>
      <c r="W64" s="34">
        <v>0.42046175999999902</v>
      </c>
      <c r="X64" s="34">
        <v>0.40685449999999995</v>
      </c>
      <c r="Y64" s="34">
        <v>1.217778</v>
      </c>
      <c r="Z64" s="34">
        <v>1.0368846</v>
      </c>
      <c r="AA64" s="34">
        <v>1.0449274</v>
      </c>
    </row>
    <row r="65" spans="1:27" x14ac:dyDescent="0.35">
      <c r="A65" s="31" t="s">
        <v>122</v>
      </c>
      <c r="B65" s="31" t="s">
        <v>30</v>
      </c>
      <c r="C65" s="34">
        <v>50589.857200000006</v>
      </c>
      <c r="D65" s="34">
        <v>47533.156000000003</v>
      </c>
      <c r="E65" s="34">
        <v>46562.544000000002</v>
      </c>
      <c r="F65" s="34">
        <v>4969.424</v>
      </c>
      <c r="G65" s="34">
        <v>4634.5685000000003</v>
      </c>
      <c r="H65" s="34">
        <v>4381.8194999999996</v>
      </c>
      <c r="I65" s="34">
        <v>4145.5972000000002</v>
      </c>
      <c r="J65" s="34">
        <v>3982.0374999999999</v>
      </c>
      <c r="K65" s="34">
        <v>3722.6</v>
      </c>
      <c r="L65" s="34">
        <v>3492.6917999999996</v>
      </c>
      <c r="M65" s="34">
        <v>3314.0715</v>
      </c>
      <c r="N65" s="34">
        <v>3106.6385</v>
      </c>
      <c r="O65" s="34">
        <v>2966.7595000000001</v>
      </c>
      <c r="P65" s="34">
        <v>2753.12</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3148.3650923999999</v>
      </c>
      <c r="D66" s="34">
        <v>2133.24026276</v>
      </c>
      <c r="E66" s="34">
        <v>5235.9696710039998</v>
      </c>
      <c r="F66" s="34">
        <v>297.89576182249994</v>
      </c>
      <c r="G66" s="34">
        <v>20.269839191000006</v>
      </c>
      <c r="H66" s="34">
        <v>104.95055196199998</v>
      </c>
      <c r="I66" s="34">
        <v>26.814143391000005</v>
      </c>
      <c r="J66" s="34">
        <v>0.33582239299999939</v>
      </c>
      <c r="K66" s="34">
        <v>7.9426966749999988</v>
      </c>
      <c r="L66" s="34">
        <v>31.909048989999999</v>
      </c>
      <c r="M66" s="34">
        <v>109.764688144</v>
      </c>
      <c r="N66" s="34">
        <v>46.218841793999999</v>
      </c>
      <c r="O66" s="34">
        <v>38.703730453000006</v>
      </c>
      <c r="P66" s="34">
        <v>30.055507150999997</v>
      </c>
      <c r="Q66" s="34">
        <v>942.03730108400009</v>
      </c>
      <c r="R66" s="34">
        <v>1288.5840449299999</v>
      </c>
      <c r="S66" s="34">
        <v>14660.647174911999</v>
      </c>
      <c r="T66" s="34">
        <v>24546.679959882</v>
      </c>
      <c r="U66" s="34">
        <v>23328.393315390003</v>
      </c>
      <c r="V66" s="34">
        <v>28278.491445774998</v>
      </c>
      <c r="W66" s="34">
        <v>27961.480915560001</v>
      </c>
      <c r="X66" s="34">
        <v>29231.984796330002</v>
      </c>
      <c r="Y66" s="34">
        <v>27748.590135000002</v>
      </c>
      <c r="Z66" s="34">
        <v>4556.0249749999994</v>
      </c>
      <c r="AA66" s="34">
        <v>3622.4903130450002</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122952.45429240001</v>
      </c>
      <c r="D73" s="35">
        <v>106464.086391727</v>
      </c>
      <c r="E73" s="35">
        <v>84059.014255369999</v>
      </c>
      <c r="F73" s="35">
        <v>25162.513576947498</v>
      </c>
      <c r="G73" s="35">
        <v>23328.931958095</v>
      </c>
      <c r="H73" s="35">
        <v>22141.536042031999</v>
      </c>
      <c r="I73" s="35">
        <v>20817.034536340998</v>
      </c>
      <c r="J73" s="35">
        <v>19832.150594023002</v>
      </c>
      <c r="K73" s="35">
        <v>18662.438265174998</v>
      </c>
      <c r="L73" s="35">
        <v>17584.934755194001</v>
      </c>
      <c r="M73" s="35">
        <v>16661.989754810002</v>
      </c>
      <c r="N73" s="35">
        <v>15659.980289533998</v>
      </c>
      <c r="O73" s="35">
        <v>14878.937341533001</v>
      </c>
      <c r="P73" s="35">
        <v>13936.480760225999</v>
      </c>
      <c r="Q73" s="35">
        <v>11417.038736248998</v>
      </c>
      <c r="R73" s="35">
        <v>11215.573857929998</v>
      </c>
      <c r="S73" s="35">
        <v>14660.905762431999</v>
      </c>
      <c r="T73" s="35">
        <v>24546.942202742001</v>
      </c>
      <c r="U73" s="35">
        <v>23328.642959460005</v>
      </c>
      <c r="V73" s="35">
        <v>28278.842845494997</v>
      </c>
      <c r="W73" s="35">
        <v>27961.901377320002</v>
      </c>
      <c r="X73" s="35">
        <v>29232.391650830003</v>
      </c>
      <c r="Y73" s="35">
        <v>27749.807913000001</v>
      </c>
      <c r="Z73" s="35">
        <v>4557.0618595999995</v>
      </c>
      <c r="AA73" s="35">
        <v>3623.535240445</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5.4445152000000004E-2</v>
      </c>
      <c r="E78" s="34">
        <v>6.8762955000000001E-2</v>
      </c>
      <c r="F78" s="34">
        <v>6.4648349999999993E-2</v>
      </c>
      <c r="G78" s="34">
        <v>6.0066821999999902E-2</v>
      </c>
      <c r="H78" s="34">
        <v>5.9106319999999997E-2</v>
      </c>
      <c r="I78" s="34">
        <v>5.8485680000000005E-2</v>
      </c>
      <c r="J78" s="34">
        <v>5.4860477000000005E-2</v>
      </c>
      <c r="K78" s="34">
        <v>5.9215449999999996E-2</v>
      </c>
      <c r="L78" s="34">
        <v>6.2686790000000006E-2</v>
      </c>
      <c r="M78" s="34">
        <v>5.7395331999999896E-2</v>
      </c>
      <c r="N78" s="34">
        <v>6.1409689999999996E-2</v>
      </c>
      <c r="O78" s="34">
        <v>6.1352276000000004E-2</v>
      </c>
      <c r="P78" s="34">
        <v>5.9235729999999993E-2</v>
      </c>
      <c r="Q78" s="34">
        <v>5.9860480000000001E-2</v>
      </c>
      <c r="R78" s="34">
        <v>5.9939617000000001E-2</v>
      </c>
      <c r="S78" s="34">
        <v>5.9774469999999899E-2</v>
      </c>
      <c r="T78" s="34">
        <v>8.1027360000000007E-2</v>
      </c>
      <c r="U78" s="34">
        <v>8.5109270000000001E-2</v>
      </c>
      <c r="V78" s="34">
        <v>6.8860589999999999E-2</v>
      </c>
      <c r="W78" s="34">
        <v>9.3244380000000002E-2</v>
      </c>
      <c r="X78" s="34">
        <v>9.0077919999999909E-2</v>
      </c>
      <c r="Y78" s="34">
        <v>7.4924514999999997E-2</v>
      </c>
      <c r="Z78" s="34">
        <v>7.4949389999999991E-2</v>
      </c>
      <c r="AA78" s="34">
        <v>8.1819710000000004E-2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8.9209149999999987E-2</v>
      </c>
      <c r="D80" s="34">
        <v>7.3514108999999897E-2</v>
      </c>
      <c r="E80" s="34">
        <v>8.9856065999999998E-2</v>
      </c>
      <c r="F80" s="34">
        <v>8.4794045999999901E-2</v>
      </c>
      <c r="G80" s="34">
        <v>7.7426761999999899E-2</v>
      </c>
      <c r="H80" s="34">
        <v>7.7576106999999894E-2</v>
      </c>
      <c r="I80" s="34">
        <v>7.7549060999999989E-2</v>
      </c>
      <c r="J80" s="34">
        <v>7.2619567999999898E-2</v>
      </c>
      <c r="K80" s="34">
        <v>7.7671695999999901E-2</v>
      </c>
      <c r="L80" s="34">
        <v>8.4560153999999998E-2</v>
      </c>
      <c r="M80" s="34">
        <v>7.2854948999999988E-2</v>
      </c>
      <c r="N80" s="34">
        <v>8.0636014999999797E-2</v>
      </c>
      <c r="O80" s="34">
        <v>7.9804126999999989E-2</v>
      </c>
      <c r="P80" s="34">
        <v>7.6821593000000007E-2</v>
      </c>
      <c r="Q80" s="34">
        <v>7.8953193000000005E-2</v>
      </c>
      <c r="R80" s="34">
        <v>7.8642050000000005E-2</v>
      </c>
      <c r="S80" s="34">
        <v>7.8236079999999805E-2</v>
      </c>
      <c r="T80" s="34">
        <v>9.6658425000000006E-2</v>
      </c>
      <c r="U80" s="34">
        <v>0.12333448200000001</v>
      </c>
      <c r="V80" s="34">
        <v>4.8025728000000004E-2</v>
      </c>
      <c r="W80" s="34">
        <v>7.5895141999999902E-2</v>
      </c>
      <c r="X80" s="34">
        <v>7.8407309999999994E-2</v>
      </c>
      <c r="Y80" s="34">
        <v>5.0863192999999994E-2</v>
      </c>
      <c r="Z80" s="34">
        <v>5.8103064999999898E-2</v>
      </c>
      <c r="AA80" s="34">
        <v>6.4370973000000012E-2</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8.9209149999999987E-2</v>
      </c>
      <c r="D87" s="35">
        <v>0.12795926099999991</v>
      </c>
      <c r="E87" s="35">
        <v>0.158619021</v>
      </c>
      <c r="F87" s="35">
        <v>0.14944239599999989</v>
      </c>
      <c r="G87" s="35">
        <v>0.13749358399999981</v>
      </c>
      <c r="H87" s="35">
        <v>0.13668242699999988</v>
      </c>
      <c r="I87" s="35">
        <v>0.13603474099999999</v>
      </c>
      <c r="J87" s="35">
        <v>0.1274800449999999</v>
      </c>
      <c r="K87" s="35">
        <v>0.1368871459999999</v>
      </c>
      <c r="L87" s="35">
        <v>0.14724694399999999</v>
      </c>
      <c r="M87" s="35">
        <v>0.13025028099999988</v>
      </c>
      <c r="N87" s="35">
        <v>0.1420457049999998</v>
      </c>
      <c r="O87" s="35">
        <v>0.14115640299999999</v>
      </c>
      <c r="P87" s="35">
        <v>0.13605732300000001</v>
      </c>
      <c r="Q87" s="35">
        <v>0.138813673</v>
      </c>
      <c r="R87" s="35">
        <v>0.13858166700000002</v>
      </c>
      <c r="S87" s="35">
        <v>0.1380105499999997</v>
      </c>
      <c r="T87" s="35">
        <v>0.17768578500000001</v>
      </c>
      <c r="U87" s="35">
        <v>0.20844375200000001</v>
      </c>
      <c r="V87" s="35">
        <v>0.116886318</v>
      </c>
      <c r="W87" s="35">
        <v>0.1691395219999999</v>
      </c>
      <c r="X87" s="35">
        <v>0.1684852299999999</v>
      </c>
      <c r="Y87" s="35">
        <v>0.125787708</v>
      </c>
      <c r="Z87" s="35">
        <v>0.1330524549999999</v>
      </c>
      <c r="AA87" s="35">
        <v>0.14619068300000002</v>
      </c>
    </row>
  </sheetData>
  <sheetProtection algorithmName="SHA-512" hashValue="bVocSLKK9zgtGjSPpjboZH1tEYEVnyM/eHVR1TusMvvN/cRqnQCYUnHpjjtPWgZE2EfxmSbzAsXEtb8r8LFSQQ==" saltValue="fFUXL0X9mFZxe92GfrR5T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1.913283845178426</v>
      </c>
      <c r="E8" s="34">
        <v>0.81537358680895566</v>
      </c>
      <c r="F8" s="34">
        <v>4.4115186394701023E-2</v>
      </c>
      <c r="G8" s="34">
        <v>1.9978624758181334E-2</v>
      </c>
      <c r="H8" s="34">
        <v>4.0007460518583678E-2</v>
      </c>
      <c r="I8" s="34">
        <v>3.665811476712575E-2</v>
      </c>
      <c r="J8" s="34">
        <v>3.856149541795869E-2</v>
      </c>
      <c r="K8" s="34">
        <v>0.11409147777499451</v>
      </c>
      <c r="L8" s="34">
        <v>0.10330494223240586</v>
      </c>
      <c r="M8" s="34">
        <v>3.2455348105440457E-2</v>
      </c>
      <c r="N8" s="34">
        <v>0.11699813172969845</v>
      </c>
      <c r="O8" s="34">
        <v>7.178437144912278E-2</v>
      </c>
      <c r="P8" s="34">
        <v>6.3936904935839048E-2</v>
      </c>
      <c r="Q8" s="34">
        <v>0.42617337363647706</v>
      </c>
      <c r="R8" s="34">
        <v>0.2028068470925197</v>
      </c>
      <c r="S8" s="34">
        <v>2.0838631443609437</v>
      </c>
      <c r="T8" s="34">
        <v>0.12289972558808887</v>
      </c>
      <c r="U8" s="34">
        <v>9.224835239559151E-2</v>
      </c>
      <c r="V8" s="34">
        <v>0.58666487900981101</v>
      </c>
      <c r="W8" s="34">
        <v>0.2303178733857891</v>
      </c>
      <c r="X8" s="34">
        <v>41111.724932172736</v>
      </c>
      <c r="Y8" s="34">
        <v>0.97700243293839184</v>
      </c>
      <c r="Z8" s="34">
        <v>9.5961783086540593E-3</v>
      </c>
      <c r="AA8" s="34">
        <v>4.3615481022012455E-3</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3.5841102914829737</v>
      </c>
      <c r="D10" s="34">
        <v>7.0607763852162858E-2</v>
      </c>
      <c r="E10" s="34">
        <v>4.2770982943280327</v>
      </c>
      <c r="F10" s="34">
        <v>7.039233628439881E-2</v>
      </c>
      <c r="G10" s="34">
        <v>7.3762855373356931E-2</v>
      </c>
      <c r="H10" s="34">
        <v>8.6889739732623844E-2</v>
      </c>
      <c r="I10" s="34">
        <v>8.548954608992812E-2</v>
      </c>
      <c r="J10" s="34">
        <v>8.0015076981119343E-2</v>
      </c>
      <c r="K10" s="34">
        <v>8.9828194195376077E-2</v>
      </c>
      <c r="L10" s="34">
        <v>9.9819058158791746E-2</v>
      </c>
      <c r="M10" s="34">
        <v>8.4762443842160071E-2</v>
      </c>
      <c r="N10" s="34">
        <v>9.5091525723660503E-2</v>
      </c>
      <c r="O10" s="34">
        <v>8.4519272086007555E-2</v>
      </c>
      <c r="P10" s="34">
        <v>8.1778004108874189E-2</v>
      </c>
      <c r="Q10" s="34">
        <v>0.67134537693829388</v>
      </c>
      <c r="R10" s="34">
        <v>0.26963468067029783</v>
      </c>
      <c r="S10" s="34">
        <v>3404.4421885810989</v>
      </c>
      <c r="T10" s="34">
        <v>2.3348555024686711E-2</v>
      </c>
      <c r="U10" s="34">
        <v>7.4361238466915724E-2</v>
      </c>
      <c r="V10" s="34">
        <v>0.11156227451293642</v>
      </c>
      <c r="W10" s="34">
        <v>3.1720926907516322E-2</v>
      </c>
      <c r="X10" s="34">
        <v>40687.253887612882</v>
      </c>
      <c r="Y10" s="34">
        <v>21278.891226612355</v>
      </c>
      <c r="Z10" s="34">
        <v>12220.82507777886</v>
      </c>
      <c r="AA10" s="34">
        <v>2.8511126238181055E-3</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35.119824053689264</v>
      </c>
      <c r="E12" s="34">
        <v>6.1294911880413006</v>
      </c>
      <c r="F12" s="34">
        <v>70.01199330135023</v>
      </c>
      <c r="G12" s="34">
        <v>463175.26098220207</v>
      </c>
      <c r="H12" s="34">
        <v>159839.76493268253</v>
      </c>
      <c r="I12" s="34">
        <v>4.2167046033354048</v>
      </c>
      <c r="J12" s="34">
        <v>1071779.4653392562</v>
      </c>
      <c r="K12" s="34">
        <v>1.1483637757560947</v>
      </c>
      <c r="L12" s="34">
        <v>1.4583891576881571</v>
      </c>
      <c r="M12" s="34">
        <v>0.64249631614892611</v>
      </c>
      <c r="N12" s="34">
        <v>1.2481287273772783</v>
      </c>
      <c r="O12" s="34">
        <v>0.26879313697305296</v>
      </c>
      <c r="P12" s="34">
        <v>3.466455969377956</v>
      </c>
      <c r="Q12" s="34">
        <v>12.307998452454164</v>
      </c>
      <c r="R12" s="34">
        <v>9.2674786704736292</v>
      </c>
      <c r="S12" s="34">
        <v>415099.35856338777</v>
      </c>
      <c r="T12" s="34">
        <v>74528.281062248338</v>
      </c>
      <c r="U12" s="34">
        <v>60357.984336037276</v>
      </c>
      <c r="V12" s="34">
        <v>305254.5182987423</v>
      </c>
      <c r="W12" s="34">
        <v>458163.60443186923</v>
      </c>
      <c r="X12" s="34">
        <v>276311.56930064014</v>
      </c>
      <c r="Y12" s="34">
        <v>11375.958738851745</v>
      </c>
      <c r="Z12" s="34">
        <v>81620.72468515842</v>
      </c>
      <c r="AA12" s="34">
        <v>45764.100801770757</v>
      </c>
    </row>
    <row r="13" spans="1:27" x14ac:dyDescent="0.35">
      <c r="A13" s="31" t="s">
        <v>38</v>
      </c>
      <c r="B13" s="31" t="s">
        <v>65</v>
      </c>
      <c r="C13" s="34">
        <v>12.5942026815784</v>
      </c>
      <c r="D13" s="34">
        <v>0.14330718588622013</v>
      </c>
      <c r="E13" s="34">
        <v>64497.10408066502</v>
      </c>
      <c r="F13" s="34">
        <v>406551.37908247369</v>
      </c>
      <c r="G13" s="34">
        <v>0.97484413072306242</v>
      </c>
      <c r="H13" s="34">
        <v>124416.90429556638</v>
      </c>
      <c r="I13" s="34">
        <v>185327.23961178603</v>
      </c>
      <c r="J13" s="34">
        <v>301181.92757390696</v>
      </c>
      <c r="K13" s="34">
        <v>3.0434514817959573E-3</v>
      </c>
      <c r="L13" s="34">
        <v>1.4002422118763794E-3</v>
      </c>
      <c r="M13" s="34">
        <v>1.1711269363623118</v>
      </c>
      <c r="N13" s="34">
        <v>0.98417320274270592</v>
      </c>
      <c r="O13" s="34">
        <v>0.65691296379411601</v>
      </c>
      <c r="P13" s="34">
        <v>0.3127441893465237</v>
      </c>
      <c r="Q13" s="34">
        <v>517250.55786296801</v>
      </c>
      <c r="R13" s="34">
        <v>60728.716306680595</v>
      </c>
      <c r="S13" s="34">
        <v>854278.9254406566</v>
      </c>
      <c r="T13" s="34">
        <v>0.90909908421242025</v>
      </c>
      <c r="U13" s="34">
        <v>0.20076531120558713</v>
      </c>
      <c r="V13" s="34">
        <v>95573.705359420419</v>
      </c>
      <c r="W13" s="34">
        <v>66766.414493664139</v>
      </c>
      <c r="X13" s="34">
        <v>143168.34885719608</v>
      </c>
      <c r="Y13" s="34">
        <v>10853.171201456795</v>
      </c>
      <c r="Z13" s="34">
        <v>1.4227110031209056E-2</v>
      </c>
      <c r="AA13" s="34">
        <v>3488.962568122271</v>
      </c>
    </row>
    <row r="14" spans="1:27" x14ac:dyDescent="0.35">
      <c r="A14" s="31" t="s">
        <v>38</v>
      </c>
      <c r="B14" s="31" t="s">
        <v>34</v>
      </c>
      <c r="C14" s="34">
        <v>14.103372681228109</v>
      </c>
      <c r="D14" s="34">
        <v>3.5528857029045818E-2</v>
      </c>
      <c r="E14" s="34">
        <v>1.535462677682234</v>
      </c>
      <c r="F14" s="34">
        <v>0</v>
      </c>
      <c r="G14" s="34">
        <v>8.0938662671609703E-3</v>
      </c>
      <c r="H14" s="34">
        <v>2.6748648928250685</v>
      </c>
      <c r="I14" s="34">
        <v>2.5410697637247477</v>
      </c>
      <c r="J14" s="34">
        <v>4.5287743642661651</v>
      </c>
      <c r="K14" s="34">
        <v>1.065705156669021E-3</v>
      </c>
      <c r="L14" s="34">
        <v>12.714676441920933</v>
      </c>
      <c r="M14" s="34">
        <v>1.0893695238471131</v>
      </c>
      <c r="N14" s="34">
        <v>2.0080657462444931</v>
      </c>
      <c r="O14" s="34">
        <v>0.92467933169732885</v>
      </c>
      <c r="P14" s="34">
        <v>0.55259103704370705</v>
      </c>
      <c r="Q14" s="34">
        <v>634353.32939605752</v>
      </c>
      <c r="R14" s="34">
        <v>5.5640455705879876E-4</v>
      </c>
      <c r="S14" s="34">
        <v>879105.02776332432</v>
      </c>
      <c r="T14" s="34">
        <v>3.6806810865885171E-4</v>
      </c>
      <c r="U14" s="34">
        <v>24844.96000619989</v>
      </c>
      <c r="V14" s="34">
        <v>96544.070703523917</v>
      </c>
      <c r="W14" s="34">
        <v>220210.34593956429</v>
      </c>
      <c r="X14" s="34">
        <v>71797.140610909817</v>
      </c>
      <c r="Y14" s="34">
        <v>113195.6671223848</v>
      </c>
      <c r="Z14" s="34">
        <v>0.11582993026923785</v>
      </c>
      <c r="AA14" s="34">
        <v>1.6871432589951933E-2</v>
      </c>
    </row>
    <row r="15" spans="1:27" x14ac:dyDescent="0.35">
      <c r="A15" s="31" t="s">
        <v>38</v>
      </c>
      <c r="B15" s="31" t="s">
        <v>70</v>
      </c>
      <c r="C15" s="34">
        <v>0</v>
      </c>
      <c r="D15" s="34">
        <v>0</v>
      </c>
      <c r="E15" s="34">
        <v>0</v>
      </c>
      <c r="F15" s="34">
        <v>19.148965489908132</v>
      </c>
      <c r="G15" s="34">
        <v>0.99589838736388137</v>
      </c>
      <c r="H15" s="34">
        <v>0.71070236673190645</v>
      </c>
      <c r="I15" s="34">
        <v>0.62317776435072347</v>
      </c>
      <c r="J15" s="34">
        <v>1.7291128890586207</v>
      </c>
      <c r="K15" s="34">
        <v>0.52123939275860642</v>
      </c>
      <c r="L15" s="34">
        <v>0.43374666209196466</v>
      </c>
      <c r="M15" s="34">
        <v>0.54104417834837426</v>
      </c>
      <c r="N15" s="34">
        <v>0.46308053422750789</v>
      </c>
      <c r="O15" s="34">
        <v>0.411293026387059</v>
      </c>
      <c r="P15" s="34">
        <v>0.46986449043680728</v>
      </c>
      <c r="Q15" s="34">
        <v>3.1089845630567354</v>
      </c>
      <c r="R15" s="34">
        <v>1.5675505445457727</v>
      </c>
      <c r="S15" s="34">
        <v>27.870286525408044</v>
      </c>
      <c r="T15" s="34">
        <v>0.1086008873077387</v>
      </c>
      <c r="U15" s="34">
        <v>0.16376784314538417</v>
      </c>
      <c r="V15" s="34">
        <v>4.247386107205898</v>
      </c>
      <c r="W15" s="34">
        <v>0.17890217575794387</v>
      </c>
      <c r="X15" s="34">
        <v>91376.162205178523</v>
      </c>
      <c r="Y15" s="34">
        <v>5.5969860195429852</v>
      </c>
      <c r="Z15" s="34">
        <v>1.8525062623192956</v>
      </c>
      <c r="AA15" s="34">
        <v>1.3024901334948149E-2</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16.178312973061374</v>
      </c>
      <c r="D17" s="35">
        <v>37.247022848606072</v>
      </c>
      <c r="E17" s="35">
        <v>64508.326043734196</v>
      </c>
      <c r="F17" s="35">
        <v>406621.50558329769</v>
      </c>
      <c r="G17" s="35">
        <v>463176.32956781297</v>
      </c>
      <c r="H17" s="35">
        <v>284256.79612544912</v>
      </c>
      <c r="I17" s="35">
        <v>185331.57846405022</v>
      </c>
      <c r="J17" s="35">
        <v>1372961.5114897357</v>
      </c>
      <c r="K17" s="35">
        <v>1.3553268992082612</v>
      </c>
      <c r="L17" s="35">
        <v>1.6629134002912311</v>
      </c>
      <c r="M17" s="35">
        <v>1.9308410444588384</v>
      </c>
      <c r="N17" s="35">
        <v>2.4443915875733433</v>
      </c>
      <c r="O17" s="35">
        <v>1.0820097443022993</v>
      </c>
      <c r="P17" s="35">
        <v>3.9249150677691929</v>
      </c>
      <c r="Q17" s="35">
        <v>517263.96338017104</v>
      </c>
      <c r="R17" s="35">
        <v>60738.456226878829</v>
      </c>
      <c r="S17" s="35">
        <v>1272784.8100557697</v>
      </c>
      <c r="T17" s="35">
        <v>74529.336409613155</v>
      </c>
      <c r="U17" s="35">
        <v>60358.351710939351</v>
      </c>
      <c r="V17" s="35">
        <v>400828.92188531626</v>
      </c>
      <c r="W17" s="35">
        <v>524930.28096433368</v>
      </c>
      <c r="X17" s="35">
        <v>501278.89697762183</v>
      </c>
      <c r="Y17" s="35">
        <v>43508.998169353836</v>
      </c>
      <c r="Z17" s="35">
        <v>93841.573586225626</v>
      </c>
      <c r="AA17" s="35">
        <v>49253.070582553752</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0.42681549807070901</v>
      </c>
      <c r="E22" s="34">
        <v>0.48175721425228801</v>
      </c>
      <c r="F22" s="34">
        <v>1.50639579364191E-3</v>
      </c>
      <c r="G22" s="34">
        <v>0</v>
      </c>
      <c r="H22" s="34">
        <v>1.1957138345468402E-3</v>
      </c>
      <c r="I22" s="34">
        <v>2.2798505389934402E-4</v>
      </c>
      <c r="J22" s="34">
        <v>2.5481155707068296E-4</v>
      </c>
      <c r="K22" s="34">
        <v>0</v>
      </c>
      <c r="L22" s="34">
        <v>1.0264615609962499E-3</v>
      </c>
      <c r="M22" s="34">
        <v>2.6282886779802002E-4</v>
      </c>
      <c r="N22" s="34">
        <v>1.1466436156929401E-3</v>
      </c>
      <c r="O22" s="34">
        <v>2.2433977256377399E-4</v>
      </c>
      <c r="P22" s="34">
        <v>5.7629317283005601E-4</v>
      </c>
      <c r="Q22" s="34">
        <v>0.17720108506476398</v>
      </c>
      <c r="R22" s="34">
        <v>4.0037251712849895E-4</v>
      </c>
      <c r="S22" s="34">
        <v>1.4204044419479902</v>
      </c>
      <c r="T22" s="34">
        <v>1.55091225530268E-3</v>
      </c>
      <c r="U22" s="34">
        <v>1.03156214709729E-4</v>
      </c>
      <c r="V22" s="34">
        <v>0.22030306197135299</v>
      </c>
      <c r="W22" s="34">
        <v>5.0562816409424399E-3</v>
      </c>
      <c r="X22" s="34">
        <v>41111.359724050002</v>
      </c>
      <c r="Y22" s="34">
        <v>1.62047084144753E-2</v>
      </c>
      <c r="Z22" s="34">
        <v>5.1185704918815999E-5</v>
      </c>
      <c r="AA22" s="34">
        <v>1.22622624939906E-4</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1.9018726909783099</v>
      </c>
      <c r="D24" s="34">
        <v>5.9234171063009596E-3</v>
      </c>
      <c r="E24" s="34">
        <v>4.042092253153478</v>
      </c>
      <c r="F24" s="34">
        <v>3.011520717566064E-3</v>
      </c>
      <c r="G24" s="34">
        <v>1.0977615067474853E-2</v>
      </c>
      <c r="H24" s="34">
        <v>2.0785128520270597E-2</v>
      </c>
      <c r="I24" s="34">
        <v>2.0806330660636776E-2</v>
      </c>
      <c r="J24" s="34">
        <v>2.0289382582245861E-2</v>
      </c>
      <c r="K24" s="34">
        <v>1.7553661002970872E-2</v>
      </c>
      <c r="L24" s="34">
        <v>2.0472776803116446E-2</v>
      </c>
      <c r="M24" s="34">
        <v>1.8222970357477671E-2</v>
      </c>
      <c r="N24" s="34">
        <v>1.9744285903611498E-2</v>
      </c>
      <c r="O24" s="34">
        <v>1.756696888300736E-2</v>
      </c>
      <c r="P24" s="34">
        <v>1.7745139312651589E-2</v>
      </c>
      <c r="Q24" s="34">
        <v>1.9215505024810377E-2</v>
      </c>
      <c r="R24" s="34">
        <v>1.5835030152526356E-2</v>
      </c>
      <c r="S24" s="34">
        <v>3404.1972924369679</v>
      </c>
      <c r="T24" s="34">
        <v>2.5362381446387651E-3</v>
      </c>
      <c r="U24" s="34">
        <v>2.2220317755007992E-3</v>
      </c>
      <c r="V24" s="34">
        <v>2.8078746489446403E-3</v>
      </c>
      <c r="W24" s="34">
        <v>3.5926348871918997E-3</v>
      </c>
      <c r="X24" s="34">
        <v>32780.812513015335</v>
      </c>
      <c r="Y24" s="34">
        <v>19455.904358373358</v>
      </c>
      <c r="Z24" s="34">
        <v>0.10735978495236193</v>
      </c>
      <c r="AA24" s="34">
        <v>3.5587137663646004E-4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6.7892039144744274</v>
      </c>
      <c r="E26" s="34">
        <v>1.7331085224665153</v>
      </c>
      <c r="F26" s="34">
        <v>0.86387471669645843</v>
      </c>
      <c r="G26" s="34">
        <v>0.53597884857243483</v>
      </c>
      <c r="H26" s="34">
        <v>0.32315417103787741</v>
      </c>
      <c r="I26" s="34">
        <v>0.14363542973311488</v>
      </c>
      <c r="J26" s="34">
        <v>0.16347950480772031</v>
      </c>
      <c r="K26" s="34">
        <v>0.16559152026892512</v>
      </c>
      <c r="L26" s="34">
        <v>0.333555293567877</v>
      </c>
      <c r="M26" s="34">
        <v>0.15036209388885602</v>
      </c>
      <c r="N26" s="34">
        <v>0.34687541384923615</v>
      </c>
      <c r="O26" s="34">
        <v>5.2784400790257473E-2</v>
      </c>
      <c r="P26" s="34">
        <v>1.0301394579260248</v>
      </c>
      <c r="Q26" s="34">
        <v>8.2277176956917497</v>
      </c>
      <c r="R26" s="34">
        <v>0.49636924455711995</v>
      </c>
      <c r="S26" s="34">
        <v>152444.75215177744</v>
      </c>
      <c r="T26" s="34">
        <v>2.0241399247087379</v>
      </c>
      <c r="U26" s="34">
        <v>0.59989143436624359</v>
      </c>
      <c r="V26" s="34">
        <v>206053.1308108964</v>
      </c>
      <c r="W26" s="34">
        <v>243756.08003915014</v>
      </c>
      <c r="X26" s="34">
        <v>51463.00590833115</v>
      </c>
      <c r="Y26" s="34">
        <v>1200.501114924891</v>
      </c>
      <c r="Z26" s="34">
        <v>25333.037708640171</v>
      </c>
      <c r="AA26" s="34">
        <v>4821.5316472920103</v>
      </c>
    </row>
    <row r="27" spans="1:27" x14ac:dyDescent="0.35">
      <c r="A27" s="31" t="s">
        <v>119</v>
      </c>
      <c r="B27" s="31" t="s">
        <v>65</v>
      </c>
      <c r="C27" s="34">
        <v>4.8905257827613591</v>
      </c>
      <c r="D27" s="34">
        <v>1.1932450874074319E-2</v>
      </c>
      <c r="E27" s="34">
        <v>64496.039962724601</v>
      </c>
      <c r="F27" s="34">
        <v>0.26299694858936573</v>
      </c>
      <c r="G27" s="34">
        <v>0.23531952083618329</v>
      </c>
      <c r="H27" s="34">
        <v>2.334172308774584E-2</v>
      </c>
      <c r="I27" s="34">
        <v>3.0374120958170719E-3</v>
      </c>
      <c r="J27" s="34">
        <v>6.9245407176186902E-4</v>
      </c>
      <c r="K27" s="34">
        <v>5.5733298606419211E-4</v>
      </c>
      <c r="L27" s="34">
        <v>2.275920230963605E-4</v>
      </c>
      <c r="M27" s="34">
        <v>0.19409928559310966</v>
      </c>
      <c r="N27" s="34">
        <v>0.21251656639313421</v>
      </c>
      <c r="O27" s="34">
        <v>0.10907575875573118</v>
      </c>
      <c r="P27" s="34">
        <v>6.5698500134466264E-2</v>
      </c>
      <c r="Q27" s="34">
        <v>517244.27022493054</v>
      </c>
      <c r="R27" s="34">
        <v>0.13987761162986817</v>
      </c>
      <c r="S27" s="34">
        <v>708064.45110181265</v>
      </c>
      <c r="T27" s="34">
        <v>0.63001443774375931</v>
      </c>
      <c r="U27" s="34">
        <v>5.6973994350697367E-2</v>
      </c>
      <c r="V27" s="34">
        <v>95573.181477420585</v>
      </c>
      <c r="W27" s="34">
        <v>41625.888761120194</v>
      </c>
      <c r="X27" s="34">
        <v>69265.22427793403</v>
      </c>
      <c r="Y27" s="34">
        <v>2.2684301450673783E-2</v>
      </c>
      <c r="Z27" s="34">
        <v>7.7675726541923916E-3</v>
      </c>
      <c r="AA27" s="34">
        <v>3488.9384676054101</v>
      </c>
    </row>
    <row r="28" spans="1:27" x14ac:dyDescent="0.35">
      <c r="A28" s="31" t="s">
        <v>119</v>
      </c>
      <c r="B28" s="31" t="s">
        <v>34</v>
      </c>
      <c r="C28" s="34">
        <v>8.5872012417411785</v>
      </c>
      <c r="D28" s="34">
        <v>3.4436447248572459E-3</v>
      </c>
      <c r="E28" s="34">
        <v>1.535462677682234</v>
      </c>
      <c r="F28" s="34">
        <v>0</v>
      </c>
      <c r="G28" s="34">
        <v>2.2980053609323301E-3</v>
      </c>
      <c r="H28" s="34">
        <v>1.1707562124958846</v>
      </c>
      <c r="I28" s="34">
        <v>1.0621491091423532</v>
      </c>
      <c r="J28" s="34">
        <v>0.50259509264718849</v>
      </c>
      <c r="K28" s="34">
        <v>5.3931522648562199E-4</v>
      </c>
      <c r="L28" s="34">
        <v>7.4865261933413798</v>
      </c>
      <c r="M28" s="34">
        <v>0.70084104996923446</v>
      </c>
      <c r="N28" s="34">
        <v>1.0615819973622491</v>
      </c>
      <c r="O28" s="34">
        <v>0.40500553794087135</v>
      </c>
      <c r="P28" s="34">
        <v>0.15854084942153879</v>
      </c>
      <c r="Q28" s="34">
        <v>391940.93847966619</v>
      </c>
      <c r="R28" s="34">
        <v>2.0869470618979481E-4</v>
      </c>
      <c r="S28" s="34">
        <v>506023.99822209391</v>
      </c>
      <c r="T28" s="34">
        <v>1.8107956224575999E-4</v>
      </c>
      <c r="U28" s="34">
        <v>4.3663223124949274E-2</v>
      </c>
      <c r="V28" s="34">
        <v>21006.217098028828</v>
      </c>
      <c r="W28" s="34">
        <v>92205.98286173596</v>
      </c>
      <c r="X28" s="34">
        <v>28378.731240570716</v>
      </c>
      <c r="Y28" s="34">
        <v>33824.037107372984</v>
      </c>
      <c r="Z28" s="34">
        <v>5.2075251183039101E-2</v>
      </c>
      <c r="AA28" s="34">
        <v>4.7714621221443751E-3</v>
      </c>
    </row>
    <row r="29" spans="1:27" x14ac:dyDescent="0.35">
      <c r="A29" s="31" t="s">
        <v>119</v>
      </c>
      <c r="B29" s="31" t="s">
        <v>70</v>
      </c>
      <c r="C29" s="34">
        <v>0</v>
      </c>
      <c r="D29" s="34">
        <v>0</v>
      </c>
      <c r="E29" s="34">
        <v>0</v>
      </c>
      <c r="F29" s="34">
        <v>11.44905203392273</v>
      </c>
      <c r="G29" s="34">
        <v>0.30402589198565133</v>
      </c>
      <c r="H29" s="34">
        <v>0.20866185229156853</v>
      </c>
      <c r="I29" s="34">
        <v>0.1917693032506296</v>
      </c>
      <c r="J29" s="34">
        <v>0.16717491593519271</v>
      </c>
      <c r="K29" s="34">
        <v>0.26758741276695969</v>
      </c>
      <c r="L29" s="34">
        <v>0.18939523627744623</v>
      </c>
      <c r="M29" s="34">
        <v>0.19470367840456151</v>
      </c>
      <c r="N29" s="34">
        <v>0.20145733015991185</v>
      </c>
      <c r="O29" s="34">
        <v>0.17366184354503625</v>
      </c>
      <c r="P29" s="34">
        <v>0.17473583736704049</v>
      </c>
      <c r="Q29" s="34">
        <v>1.84919485648645</v>
      </c>
      <c r="R29" s="34">
        <v>0.20250480159868509</v>
      </c>
      <c r="S29" s="34">
        <v>19.107328216036759</v>
      </c>
      <c r="T29" s="34">
        <v>3.4867403651562615E-2</v>
      </c>
      <c r="U29" s="34">
        <v>4.2891889462998475E-2</v>
      </c>
      <c r="V29" s="34">
        <v>0.21107282779185471</v>
      </c>
      <c r="W29" s="34">
        <v>7.2751464656356207E-2</v>
      </c>
      <c r="X29" s="34">
        <v>5.0841437905600285E-2</v>
      </c>
      <c r="Y29" s="34">
        <v>2.4202611395959939</v>
      </c>
      <c r="Z29" s="34">
        <v>1.7336488732651769</v>
      </c>
      <c r="AA29" s="34">
        <v>2.3411623080079823E-3</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6.7923984737396692</v>
      </c>
      <c r="D31" s="35">
        <v>7.2338752805255115</v>
      </c>
      <c r="E31" s="35">
        <v>64502.296920714471</v>
      </c>
      <c r="F31" s="35">
        <v>1.1313895817970321</v>
      </c>
      <c r="G31" s="35">
        <v>0.78227598447609292</v>
      </c>
      <c r="H31" s="35">
        <v>0.36847673648044071</v>
      </c>
      <c r="I31" s="35">
        <v>0.16770715754346807</v>
      </c>
      <c r="J31" s="35">
        <v>0.18471615301879871</v>
      </c>
      <c r="K31" s="35">
        <v>0.18370251425796019</v>
      </c>
      <c r="L31" s="35">
        <v>0.35528212395508607</v>
      </c>
      <c r="M31" s="35">
        <v>0.36294717870724136</v>
      </c>
      <c r="N31" s="35">
        <v>0.58028290976167485</v>
      </c>
      <c r="O31" s="35">
        <v>0.17965146820155981</v>
      </c>
      <c r="P31" s="35">
        <v>1.1141593905459728</v>
      </c>
      <c r="Q31" s="35">
        <v>517252.69435921632</v>
      </c>
      <c r="R31" s="35">
        <v>0.65248225885664302</v>
      </c>
      <c r="S31" s="35">
        <v>863914.820950469</v>
      </c>
      <c r="T31" s="35">
        <v>2.658241512852439</v>
      </c>
      <c r="U31" s="35">
        <v>0.65919061670715151</v>
      </c>
      <c r="V31" s="35">
        <v>301626.5353992536</v>
      </c>
      <c r="W31" s="35">
        <v>285381.97744918684</v>
      </c>
      <c r="X31" s="35">
        <v>194620.40242333052</v>
      </c>
      <c r="Y31" s="35">
        <v>20656.444362308113</v>
      </c>
      <c r="Z31" s="35">
        <v>25333.152887183482</v>
      </c>
      <c r="AA31" s="35">
        <v>8310.4705933914229</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0.44154905345259998</v>
      </c>
      <c r="E36" s="34">
        <v>2.5684358261822401E-2</v>
      </c>
      <c r="F36" s="34">
        <v>2.3136037537115999E-2</v>
      </c>
      <c r="G36" s="34">
        <v>1.73502771372517E-2</v>
      </c>
      <c r="H36" s="34">
        <v>2.44071523334752E-2</v>
      </c>
      <c r="I36" s="34">
        <v>1.9487989069204001E-2</v>
      </c>
      <c r="J36" s="34">
        <v>2.5194036855530001E-2</v>
      </c>
      <c r="K36" s="34">
        <v>1.9126280694100101E-3</v>
      </c>
      <c r="L36" s="34">
        <v>1.7789252540135903E-2</v>
      </c>
      <c r="M36" s="34">
        <v>1.7146818959090399E-2</v>
      </c>
      <c r="N36" s="34">
        <v>1.9865974437424702E-2</v>
      </c>
      <c r="O36" s="34">
        <v>2.0603602544803198E-2</v>
      </c>
      <c r="P36" s="34">
        <v>1.7258062630965E-2</v>
      </c>
      <c r="Q36" s="34">
        <v>5.0646975458941999E-2</v>
      </c>
      <c r="R36" s="34">
        <v>6.9537522169191998E-2</v>
      </c>
      <c r="S36" s="34">
        <v>0.14397670098561599</v>
      </c>
      <c r="T36" s="34">
        <v>5.50642070895018E-4</v>
      </c>
      <c r="U36" s="34">
        <v>1.5043889861919798E-3</v>
      </c>
      <c r="V36" s="34">
        <v>0.11825774631578401</v>
      </c>
      <c r="W36" s="34">
        <v>1.0920663970496001E-3</v>
      </c>
      <c r="X36" s="34">
        <v>0.27246651289196899</v>
      </c>
      <c r="Y36" s="34">
        <v>3.5410780963637998E-5</v>
      </c>
      <c r="Z36" s="34">
        <v>7.4397724978500003E-5</v>
      </c>
      <c r="AA36" s="34">
        <v>2.0583620142782501E-4</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0.42419301092683998</v>
      </c>
      <c r="D38" s="34">
        <v>1.99151671563138E-2</v>
      </c>
      <c r="E38" s="34">
        <v>2.3218469276449799E-2</v>
      </c>
      <c r="F38" s="34">
        <v>2.2616527134707999E-2</v>
      </c>
      <c r="G38" s="34">
        <v>2.1531266660863999E-2</v>
      </c>
      <c r="H38" s="34">
        <v>2.17674575087363E-2</v>
      </c>
      <c r="I38" s="34">
        <v>2.0784586307964103E-2</v>
      </c>
      <c r="J38" s="34">
        <v>2.1020061946906199E-2</v>
      </c>
      <c r="K38" s="34">
        <v>1.7244005733072002E-2</v>
      </c>
      <c r="L38" s="34">
        <v>1.8970336954601399E-2</v>
      </c>
      <c r="M38" s="34">
        <v>1.8107413423318799E-2</v>
      </c>
      <c r="N38" s="34">
        <v>1.77383680142175E-2</v>
      </c>
      <c r="O38" s="34">
        <v>1.7016222521040899E-2</v>
      </c>
      <c r="P38" s="34">
        <v>1.62758928999116E-2</v>
      </c>
      <c r="Q38" s="34">
        <v>5.92637142799304E-2</v>
      </c>
      <c r="R38" s="34">
        <v>0.10143167594524399</v>
      </c>
      <c r="S38" s="34">
        <v>0.17259340297240799</v>
      </c>
      <c r="T38" s="34">
        <v>1.7075644851937499E-3</v>
      </c>
      <c r="U38" s="34">
        <v>2.1278645439185401E-3</v>
      </c>
      <c r="V38" s="34">
        <v>0.103519050440845</v>
      </c>
      <c r="W38" s="34">
        <v>1.1065494934335601E-2</v>
      </c>
      <c r="X38" s="34">
        <v>7906.3849561980005</v>
      </c>
      <c r="Y38" s="34">
        <v>2.7027785975406501E-4</v>
      </c>
      <c r="Z38" s="34">
        <v>2.1780976993139001E-4</v>
      </c>
      <c r="AA38" s="34">
        <v>2.4618248985686E-4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10.007851364912224</v>
      </c>
      <c r="E40" s="34">
        <v>0.4140873787054723</v>
      </c>
      <c r="F40" s="34">
        <v>0.2086288530247962</v>
      </c>
      <c r="G40" s="34">
        <v>0.65435175358896558</v>
      </c>
      <c r="H40" s="34">
        <v>0.6729760655637792</v>
      </c>
      <c r="I40" s="34">
        <v>0.6118652175072008</v>
      </c>
      <c r="J40" s="34">
        <v>0.31089188342295948</v>
      </c>
      <c r="K40" s="34">
        <v>6.1069543174463281E-2</v>
      </c>
      <c r="L40" s="34">
        <v>0.29955184247345018</v>
      </c>
      <c r="M40" s="34">
        <v>0.21606835216366704</v>
      </c>
      <c r="N40" s="34">
        <v>0.18783826828187039</v>
      </c>
      <c r="O40" s="34">
        <v>7.3601221941794401E-2</v>
      </c>
      <c r="P40" s="34">
        <v>1.1736832279552198</v>
      </c>
      <c r="Q40" s="34">
        <v>1.3169471083086837</v>
      </c>
      <c r="R40" s="34">
        <v>5.3230633366637878</v>
      </c>
      <c r="S40" s="34">
        <v>262610.66128065286</v>
      </c>
      <c r="T40" s="34">
        <v>3.7334915669137603</v>
      </c>
      <c r="U40" s="34">
        <v>0.13162663258099466</v>
      </c>
      <c r="V40" s="34">
        <v>87170.698523919986</v>
      </c>
      <c r="W40" s="34">
        <v>205413.09196526336</v>
      </c>
      <c r="X40" s="34">
        <v>197730.52884429423</v>
      </c>
      <c r="Y40" s="34">
        <v>5.2058378914476726E-2</v>
      </c>
      <c r="Z40" s="34">
        <v>3.3464083785916261E-2</v>
      </c>
      <c r="AA40" s="34">
        <v>30842.512333799161</v>
      </c>
    </row>
    <row r="41" spans="1:27" x14ac:dyDescent="0.35">
      <c r="A41" s="31" t="s">
        <v>120</v>
      </c>
      <c r="B41" s="31" t="s">
        <v>65</v>
      </c>
      <c r="C41" s="34">
        <v>3.3330297650567227</v>
      </c>
      <c r="D41" s="34">
        <v>0.11155590712661648</v>
      </c>
      <c r="E41" s="34">
        <v>0.16036869829290321</v>
      </c>
      <c r="F41" s="34">
        <v>0.1631792203517427</v>
      </c>
      <c r="G41" s="34">
        <v>4.7367182753255091E-2</v>
      </c>
      <c r="H41" s="34">
        <v>2.5359414298756912E-2</v>
      </c>
      <c r="I41" s="34">
        <v>4.1097112817024264E-3</v>
      </c>
      <c r="J41" s="34">
        <v>1.368170431329193E-3</v>
      </c>
      <c r="K41" s="34">
        <v>7.9405746341827189E-4</v>
      </c>
      <c r="L41" s="34">
        <v>5.0786459644232848E-4</v>
      </c>
      <c r="M41" s="34">
        <v>0.4852994043758127</v>
      </c>
      <c r="N41" s="34">
        <v>0.29049680298968777</v>
      </c>
      <c r="O41" s="34">
        <v>0.26156731360388763</v>
      </c>
      <c r="P41" s="34">
        <v>9.7795429393097905E-2</v>
      </c>
      <c r="Q41" s="34">
        <v>0.24213151888610671</v>
      </c>
      <c r="R41" s="34">
        <v>0.35714334287248606</v>
      </c>
      <c r="S41" s="34">
        <v>0.40418490952010172</v>
      </c>
      <c r="T41" s="34">
        <v>7.1119362849832238E-2</v>
      </c>
      <c r="U41" s="34">
        <v>0.10371745164773791</v>
      </c>
      <c r="V41" s="34">
        <v>0.51493478494938338</v>
      </c>
      <c r="W41" s="34">
        <v>0.3221306475666405</v>
      </c>
      <c r="X41" s="34">
        <v>73903.037013802968</v>
      </c>
      <c r="Y41" s="34">
        <v>9.2511920475365117E-4</v>
      </c>
      <c r="Z41" s="34">
        <v>9.1557221356056108E-4</v>
      </c>
      <c r="AA41" s="34">
        <v>1.3432597779842435E-3</v>
      </c>
    </row>
    <row r="42" spans="1:27" x14ac:dyDescent="0.35">
      <c r="A42" s="31" t="s">
        <v>120</v>
      </c>
      <c r="B42" s="31" t="s">
        <v>34</v>
      </c>
      <c r="C42" s="34">
        <v>1.3117916329428598</v>
      </c>
      <c r="D42" s="34">
        <v>3.1874303800844997E-3</v>
      </c>
      <c r="E42" s="34">
        <v>0</v>
      </c>
      <c r="F42" s="34">
        <v>0</v>
      </c>
      <c r="G42" s="34">
        <v>7.4237708744159998E-4</v>
      </c>
      <c r="H42" s="34">
        <v>0.36520338284095999</v>
      </c>
      <c r="I42" s="34">
        <v>0.33409521826004501</v>
      </c>
      <c r="J42" s="34">
        <v>0.14676389178718599</v>
      </c>
      <c r="K42" s="34">
        <v>2.3440448223153502E-4</v>
      </c>
      <c r="L42" s="34">
        <v>1.6916479259296</v>
      </c>
      <c r="M42" s="34">
        <v>5.3585115508297303E-2</v>
      </c>
      <c r="N42" s="34">
        <v>0.34205278424966801</v>
      </c>
      <c r="O42" s="34">
        <v>0.23218106438082001</v>
      </c>
      <c r="P42" s="34">
        <v>6.1810398182020797E-2</v>
      </c>
      <c r="Q42" s="34">
        <v>3.9963854239518599</v>
      </c>
      <c r="R42" s="34">
        <v>1.7641104598207998E-4</v>
      </c>
      <c r="S42" s="34">
        <v>108129.977049465</v>
      </c>
      <c r="T42" s="34">
        <v>4.5858788183480404E-5</v>
      </c>
      <c r="U42" s="34">
        <v>6.2449190804712605E-3</v>
      </c>
      <c r="V42" s="34">
        <v>34932.836952735997</v>
      </c>
      <c r="W42" s="34">
        <v>128004.25355487</v>
      </c>
      <c r="X42" s="34">
        <v>43418.3748874425</v>
      </c>
      <c r="Y42" s="34">
        <v>6.9102775201459999E-4</v>
      </c>
      <c r="Z42" s="34">
        <v>2.4786707269393599E-3</v>
      </c>
      <c r="AA42" s="34">
        <v>1.8559255540231102E-3</v>
      </c>
    </row>
    <row r="43" spans="1:27" x14ac:dyDescent="0.35">
      <c r="A43" s="31" t="s">
        <v>120</v>
      </c>
      <c r="B43" s="31" t="s">
        <v>70</v>
      </c>
      <c r="C43" s="34">
        <v>0</v>
      </c>
      <c r="D43" s="34">
        <v>0</v>
      </c>
      <c r="E43" s="34">
        <v>0</v>
      </c>
      <c r="F43" s="34">
        <v>1.88082029770243</v>
      </c>
      <c r="G43" s="34">
        <v>0.13348876231345599</v>
      </c>
      <c r="H43" s="34">
        <v>0.11272235050472</v>
      </c>
      <c r="I43" s="34">
        <v>9.9507301466443904E-2</v>
      </c>
      <c r="J43" s="34">
        <v>9.0382266302119998E-2</v>
      </c>
      <c r="K43" s="34">
        <v>0.14690922153379901</v>
      </c>
      <c r="L43" s="34">
        <v>9.1959567440742407E-2</v>
      </c>
      <c r="M43" s="34">
        <v>8.5954530794142003E-2</v>
      </c>
      <c r="N43" s="34">
        <v>0.12012768697920001</v>
      </c>
      <c r="O43" s="34">
        <v>8.1096190800284004E-2</v>
      </c>
      <c r="P43" s="34">
        <v>9.0142706640662193E-2</v>
      </c>
      <c r="Q43" s="34">
        <v>0.37925210010257598</v>
      </c>
      <c r="R43" s="34">
        <v>0.51850115294442001</v>
      </c>
      <c r="S43" s="34">
        <v>2.3688219130259198</v>
      </c>
      <c r="T43" s="34">
        <v>2.0077478893429097E-2</v>
      </c>
      <c r="U43" s="34">
        <v>1.8232855432597797E-2</v>
      </c>
      <c r="V43" s="34">
        <v>3.6723697407668503</v>
      </c>
      <c r="W43" s="34">
        <v>5.7848446840355998E-2</v>
      </c>
      <c r="X43" s="34">
        <v>91376.0688851749</v>
      </c>
      <c r="Y43" s="34">
        <v>1.6563754103339E-3</v>
      </c>
      <c r="Z43" s="34">
        <v>1.98661113492897E-3</v>
      </c>
      <c r="AA43" s="34">
        <v>9.4894938775700005E-4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3.7572227759835628</v>
      </c>
      <c r="D45" s="35">
        <v>10.580871492647754</v>
      </c>
      <c r="E45" s="35">
        <v>0.62335890453664766</v>
      </c>
      <c r="F45" s="35">
        <v>0.41756063804836291</v>
      </c>
      <c r="G45" s="35">
        <v>0.74060048014033641</v>
      </c>
      <c r="H45" s="35">
        <v>0.74451008970474752</v>
      </c>
      <c r="I45" s="35">
        <v>0.65624750416607136</v>
      </c>
      <c r="J45" s="35">
        <v>0.35847415265672489</v>
      </c>
      <c r="K45" s="35">
        <v>8.1020234440363562E-2</v>
      </c>
      <c r="L45" s="35">
        <v>0.33681929656462978</v>
      </c>
      <c r="M45" s="35">
        <v>0.73662198892188901</v>
      </c>
      <c r="N45" s="35">
        <v>0.5159394137232004</v>
      </c>
      <c r="O45" s="35">
        <v>0.37278836061152609</v>
      </c>
      <c r="P45" s="35">
        <v>1.3050126128791943</v>
      </c>
      <c r="Q45" s="35">
        <v>1.6689893169336627</v>
      </c>
      <c r="R45" s="35">
        <v>5.8511758776507099</v>
      </c>
      <c r="S45" s="35">
        <v>262611.38203566638</v>
      </c>
      <c r="T45" s="35">
        <v>3.8068691363196812</v>
      </c>
      <c r="U45" s="35">
        <v>0.23897633775884308</v>
      </c>
      <c r="V45" s="35">
        <v>87171.435235501689</v>
      </c>
      <c r="W45" s="35">
        <v>205413.42625347228</v>
      </c>
      <c r="X45" s="35">
        <v>279540.22328080807</v>
      </c>
      <c r="Y45" s="35">
        <v>5.3289186759948086E-2</v>
      </c>
      <c r="Z45" s="35">
        <v>3.4671863494386709E-2</v>
      </c>
      <c r="AA45" s="35">
        <v>30842.51412907763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0.36262205480396803</v>
      </c>
      <c r="E50" s="34">
        <v>7.0104178003974393E-2</v>
      </c>
      <c r="F50" s="34">
        <v>1.5680005565600501E-2</v>
      </c>
      <c r="G50" s="34">
        <v>1.2317453585010002E-3</v>
      </c>
      <c r="H50" s="34">
        <v>2.2276750388899899E-3</v>
      </c>
      <c r="I50" s="34">
        <v>1.27963072961921E-3</v>
      </c>
      <c r="J50" s="34">
        <v>3.1000875335290801E-4</v>
      </c>
      <c r="K50" s="34">
        <v>6.0496760930372401E-2</v>
      </c>
      <c r="L50" s="34">
        <v>3.1397912801682498E-2</v>
      </c>
      <c r="M50" s="34">
        <v>6.9975197651699897E-3</v>
      </c>
      <c r="N50" s="34">
        <v>3.2294283933125896E-2</v>
      </c>
      <c r="O50" s="34">
        <v>1.6889944761622901E-2</v>
      </c>
      <c r="P50" s="34">
        <v>1.66418797256579E-2</v>
      </c>
      <c r="Q50" s="34">
        <v>2.71011307904847E-2</v>
      </c>
      <c r="R50" s="34">
        <v>2.5724729726727999E-2</v>
      </c>
      <c r="S50" s="34">
        <v>0.10099373163653599</v>
      </c>
      <c r="T50" s="34">
        <v>5.8905836381656002E-2</v>
      </c>
      <c r="U50" s="34">
        <v>8.1390443414200112E-2</v>
      </c>
      <c r="V50" s="34">
        <v>3.7946814290369999E-4</v>
      </c>
      <c r="W50" s="34">
        <v>4.3052449745976294E-2</v>
      </c>
      <c r="X50" s="34">
        <v>9.2076263717340887E-2</v>
      </c>
      <c r="Y50" s="34">
        <v>1.1160176489450301E-3</v>
      </c>
      <c r="Z50" s="34">
        <v>8.2780623283217995E-3</v>
      </c>
      <c r="AA50" s="34">
        <v>1.717077817732E-4</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0.41784195867172902</v>
      </c>
      <c r="D52" s="34">
        <v>1.7669586604074902E-2</v>
      </c>
      <c r="E52" s="34">
        <v>2.74116764140739E-2</v>
      </c>
      <c r="F52" s="34">
        <v>2.2167812612206798E-2</v>
      </c>
      <c r="G52" s="34">
        <v>2.0521494236371202E-2</v>
      </c>
      <c r="H52" s="34">
        <v>2.0872164601408498E-2</v>
      </c>
      <c r="I52" s="34">
        <v>2.0522004320283699E-2</v>
      </c>
      <c r="J52" s="34">
        <v>1.7113003783149699E-2</v>
      </c>
      <c r="K52" s="34">
        <v>2.19050354026563E-2</v>
      </c>
      <c r="L52" s="34">
        <v>2.0186267184646098E-2</v>
      </c>
      <c r="M52" s="34">
        <v>1.73013718352358E-2</v>
      </c>
      <c r="N52" s="34">
        <v>1.8891278641814998E-2</v>
      </c>
      <c r="O52" s="34">
        <v>1.66452114711889E-2</v>
      </c>
      <c r="P52" s="34">
        <v>1.6010359502730002E-2</v>
      </c>
      <c r="Q52" s="34">
        <v>1.65936385908882E-2</v>
      </c>
      <c r="R52" s="34">
        <v>1.5588417035685E-2</v>
      </c>
      <c r="S52" s="34">
        <v>5.0792354188099798E-2</v>
      </c>
      <c r="T52" s="34">
        <v>1.8503894837649999E-3</v>
      </c>
      <c r="U52" s="34">
        <v>5.34933010376136E-2</v>
      </c>
      <c r="V52" s="34">
        <v>1.43810030085408E-3</v>
      </c>
      <c r="W52" s="34">
        <v>1.64613485187546E-3</v>
      </c>
      <c r="X52" s="34">
        <v>4.88922079777541E-2</v>
      </c>
      <c r="Y52" s="34">
        <v>7.91383719184E-4</v>
      </c>
      <c r="Z52" s="34">
        <v>2.3831749636948299E-2</v>
      </c>
      <c r="AA52" s="34">
        <v>9.0619292624428806E-5</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5.8345025894669567</v>
      </c>
      <c r="E54" s="34">
        <v>0.74326015010705737</v>
      </c>
      <c r="F54" s="34">
        <v>68.679010624322245</v>
      </c>
      <c r="G54" s="34">
        <v>463173.96468416502</v>
      </c>
      <c r="H54" s="34">
        <v>159838.10876624443</v>
      </c>
      <c r="I54" s="34">
        <v>3.0201274071905306</v>
      </c>
      <c r="J54" s="34">
        <v>1071778.7194161545</v>
      </c>
      <c r="K54" s="34">
        <v>2.1606184111360198E-3</v>
      </c>
      <c r="L54" s="34">
        <v>9.4183185447409908E-4</v>
      </c>
      <c r="M54" s="34">
        <v>2.9209181712877563E-3</v>
      </c>
      <c r="N54" s="34">
        <v>1.8226949988811453E-3</v>
      </c>
      <c r="O54" s="34">
        <v>1.646078156802335E-3</v>
      </c>
      <c r="P54" s="34">
        <v>5.9937135539010781E-3</v>
      </c>
      <c r="Q54" s="34">
        <v>8.2050030093035551E-3</v>
      </c>
      <c r="R54" s="34">
        <v>1.0353485256838314E-2</v>
      </c>
      <c r="S54" s="34">
        <v>7.474175488924488E-2</v>
      </c>
      <c r="T54" s="34">
        <v>8.5566759915056217E-2</v>
      </c>
      <c r="U54" s="34">
        <v>0.10814811011603787</v>
      </c>
      <c r="V54" s="34">
        <v>2.0851630664998483E-2</v>
      </c>
      <c r="W54" s="34">
        <v>1.2274782871524018E-2</v>
      </c>
      <c r="X54" s="34">
        <v>7.2331086920695412E-2</v>
      </c>
      <c r="Y54" s="34">
        <v>2.7399868958784001E-2</v>
      </c>
      <c r="Z54" s="34">
        <v>1.9878644181865794E-2</v>
      </c>
      <c r="AA54" s="34">
        <v>7678.484719778854</v>
      </c>
    </row>
    <row r="55" spans="1:27" x14ac:dyDescent="0.35">
      <c r="A55" s="31" t="s">
        <v>121</v>
      </c>
      <c r="B55" s="31" t="s">
        <v>65</v>
      </c>
      <c r="C55" s="34">
        <v>0.91671136999297298</v>
      </c>
      <c r="D55" s="34">
        <v>3.2475689028436602E-3</v>
      </c>
      <c r="E55" s="34">
        <v>0.157850768975455</v>
      </c>
      <c r="F55" s="34">
        <v>406550.92909904249</v>
      </c>
      <c r="G55" s="34">
        <v>0.68406478964257145</v>
      </c>
      <c r="H55" s="34">
        <v>124416.84555633621</v>
      </c>
      <c r="I55" s="34">
        <v>185327.22581487132</v>
      </c>
      <c r="J55" s="34">
        <v>301181.92404141161</v>
      </c>
      <c r="K55" s="34">
        <v>0</v>
      </c>
      <c r="L55" s="34">
        <v>0</v>
      </c>
      <c r="M55" s="34">
        <v>6.7255349319945599E-4</v>
      </c>
      <c r="N55" s="34">
        <v>1.2023171117507801E-3</v>
      </c>
      <c r="O55" s="34">
        <v>9.4000510383362502E-4</v>
      </c>
      <c r="P55" s="34">
        <v>6.4434690421681098E-4</v>
      </c>
      <c r="Q55" s="34">
        <v>6.3552378171034438E-4</v>
      </c>
      <c r="R55" s="34">
        <v>1.423250549468989E-3</v>
      </c>
      <c r="S55" s="34">
        <v>2.510110556663761E-3</v>
      </c>
      <c r="T55" s="34">
        <v>2.1613175537890327E-3</v>
      </c>
      <c r="U55" s="34">
        <v>1.2087662370486401E-3</v>
      </c>
      <c r="V55" s="34">
        <v>6.1601707172211204E-4</v>
      </c>
      <c r="W55" s="34">
        <v>3.3556787699107618E-3</v>
      </c>
      <c r="X55" s="34">
        <v>2.4927779402979899E-3</v>
      </c>
      <c r="Y55" s="34">
        <v>7.9417003212761998E-4</v>
      </c>
      <c r="Z55" s="34">
        <v>1.588810692652122E-3</v>
      </c>
      <c r="AA55" s="34">
        <v>1.2074786216942721E-3</v>
      </c>
    </row>
    <row r="56" spans="1:27" x14ac:dyDescent="0.35">
      <c r="A56" s="31" t="s">
        <v>121</v>
      </c>
      <c r="B56" s="31" t="s">
        <v>34</v>
      </c>
      <c r="C56" s="34">
        <v>1.3631869608810001</v>
      </c>
      <c r="D56" s="34">
        <v>5.6625610472260798E-3</v>
      </c>
      <c r="E56" s="34">
        <v>0</v>
      </c>
      <c r="F56" s="34">
        <v>0</v>
      </c>
      <c r="G56" s="34">
        <v>3.1770211881660903E-3</v>
      </c>
      <c r="H56" s="34">
        <v>0.42974335354028398</v>
      </c>
      <c r="I56" s="34">
        <v>0.41226035498172597</v>
      </c>
      <c r="J56" s="34">
        <v>3.5462148253413202</v>
      </c>
      <c r="K56" s="34">
        <v>0</v>
      </c>
      <c r="L56" s="34">
        <v>9.93230753226228E-2</v>
      </c>
      <c r="M56" s="34">
        <v>4.0616146320072398E-3</v>
      </c>
      <c r="N56" s="34">
        <v>5.9569022302719899E-3</v>
      </c>
      <c r="O56" s="34">
        <v>4.5680459289582597E-4</v>
      </c>
      <c r="P56" s="34">
        <v>1.7964809823885599E-4</v>
      </c>
      <c r="Q56" s="34">
        <v>1.1464160850529901E-4</v>
      </c>
      <c r="R56" s="34">
        <v>6.680772479696199E-5</v>
      </c>
      <c r="S56" s="34">
        <v>154225.70259760699</v>
      </c>
      <c r="T56" s="34">
        <v>3.8006569686321603E-5</v>
      </c>
      <c r="U56" s="34">
        <v>24844.9096128526</v>
      </c>
      <c r="V56" s="34">
        <v>26922.2977706411</v>
      </c>
      <c r="W56" s="34">
        <v>1.4892675563519999E-2</v>
      </c>
      <c r="X56" s="34">
        <v>3.9828802350155004E-3</v>
      </c>
      <c r="Y56" s="34">
        <v>6452.6232339006801</v>
      </c>
      <c r="Z56" s="34">
        <v>2.33004192080398E-2</v>
      </c>
      <c r="AA56" s="34">
        <v>1.2155956835701301E-3</v>
      </c>
    </row>
    <row r="57" spans="1:27" x14ac:dyDescent="0.35">
      <c r="A57" s="31" t="s">
        <v>121</v>
      </c>
      <c r="B57" s="31" t="s">
        <v>70</v>
      </c>
      <c r="C57" s="34">
        <v>0</v>
      </c>
      <c r="D57" s="34">
        <v>0</v>
      </c>
      <c r="E57" s="34">
        <v>0</v>
      </c>
      <c r="F57" s="34">
        <v>2.0021839138722699</v>
      </c>
      <c r="G57" s="34">
        <v>0.22833620050999501</v>
      </c>
      <c r="H57" s="34">
        <v>0.16417497468291201</v>
      </c>
      <c r="I57" s="34">
        <v>0.12120076418763899</v>
      </c>
      <c r="J57" s="34">
        <v>1.1837158293196701</v>
      </c>
      <c r="K57" s="34">
        <v>1.93581277852715E-4</v>
      </c>
      <c r="L57" s="34">
        <v>0</v>
      </c>
      <c r="M57" s="34">
        <v>4.3116753610674004E-4</v>
      </c>
      <c r="N57" s="34">
        <v>1.7501751129000501E-3</v>
      </c>
      <c r="O57" s="34">
        <v>4.7049754743408697E-3</v>
      </c>
      <c r="P57" s="34">
        <v>1.13352020590146E-2</v>
      </c>
      <c r="Q57" s="34">
        <v>4.8580820899550001E-2</v>
      </c>
      <c r="R57" s="34">
        <v>0.13699918150776</v>
      </c>
      <c r="S57" s="34">
        <v>6.0088199697178499</v>
      </c>
      <c r="T57" s="34">
        <v>1.30014584908404E-2</v>
      </c>
      <c r="U57" s="34">
        <v>1.4989179334384801E-2</v>
      </c>
      <c r="V57" s="34">
        <v>6.6243131135494293E-2</v>
      </c>
      <c r="W57" s="34">
        <v>1.99632226942392E-2</v>
      </c>
      <c r="X57" s="34">
        <v>1.3802071084758E-2</v>
      </c>
      <c r="Y57" s="34">
        <v>2.9786819211264501</v>
      </c>
      <c r="Z57" s="34">
        <v>4.2520587869101102E-2</v>
      </c>
      <c r="AA57" s="34">
        <v>9.0780224009386697E-4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1.334553328664702</v>
      </c>
      <c r="D59" s="35">
        <v>6.2180417997778434</v>
      </c>
      <c r="E59" s="35">
        <v>0.99862677350056073</v>
      </c>
      <c r="F59" s="35">
        <v>406619.64595748502</v>
      </c>
      <c r="G59" s="35">
        <v>463174.67050219426</v>
      </c>
      <c r="H59" s="35">
        <v>284254.97742242028</v>
      </c>
      <c r="I59" s="35">
        <v>185330.26774391354</v>
      </c>
      <c r="J59" s="35">
        <v>1372960.6608805787</v>
      </c>
      <c r="K59" s="35">
        <v>8.4562414744164718E-2</v>
      </c>
      <c r="L59" s="35">
        <v>5.2526011840802696E-2</v>
      </c>
      <c r="M59" s="35">
        <v>2.7892363264893003E-2</v>
      </c>
      <c r="N59" s="35">
        <v>5.4210574685572818E-2</v>
      </c>
      <c r="O59" s="35">
        <v>3.6121239493447761E-2</v>
      </c>
      <c r="P59" s="35">
        <v>3.929029968650579E-2</v>
      </c>
      <c r="Q59" s="35">
        <v>5.2535296172386794E-2</v>
      </c>
      <c r="R59" s="35">
        <v>5.3089882568720305E-2</v>
      </c>
      <c r="S59" s="35">
        <v>0.22903795127054441</v>
      </c>
      <c r="T59" s="35">
        <v>0.14848430333426627</v>
      </c>
      <c r="U59" s="35">
        <v>0.24424062080490022</v>
      </c>
      <c r="V59" s="35">
        <v>2.3285216180478373E-2</v>
      </c>
      <c r="W59" s="35">
        <v>6.0329046239286532E-2</v>
      </c>
      <c r="X59" s="35">
        <v>0.2157923365560884</v>
      </c>
      <c r="Y59" s="35">
        <v>3.0101440359040652E-2</v>
      </c>
      <c r="Z59" s="35">
        <v>5.3577266839788015E-2</v>
      </c>
      <c r="AA59" s="35">
        <v>7678.4861895845506</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0.37879387621002902</v>
      </c>
      <c r="E64" s="34">
        <v>0.15332853724843098</v>
      </c>
      <c r="F64" s="34">
        <v>1.7659541848735201E-3</v>
      </c>
      <c r="G64" s="34">
        <v>9.6144026796489499E-4</v>
      </c>
      <c r="H64" s="34">
        <v>1.7142041072830501E-3</v>
      </c>
      <c r="I64" s="34">
        <v>3.9553290829122002E-3</v>
      </c>
      <c r="J64" s="34">
        <v>1.08985028020576E-2</v>
      </c>
      <c r="K64" s="34">
        <v>2.0052445552667098E-2</v>
      </c>
      <c r="L64" s="34">
        <v>2.8168047476578098E-2</v>
      </c>
      <c r="M64" s="34">
        <v>7.8092278030900001E-3</v>
      </c>
      <c r="N64" s="34">
        <v>3.8304831071594998E-2</v>
      </c>
      <c r="O64" s="34">
        <v>2.1312423767630401E-2</v>
      </c>
      <c r="P64" s="34">
        <v>2.3736842482947298E-2</v>
      </c>
      <c r="Q64" s="34">
        <v>0.15867584902014401</v>
      </c>
      <c r="R64" s="34">
        <v>9.5868822006950002E-2</v>
      </c>
      <c r="S64" s="34">
        <v>0.40912906235688901</v>
      </c>
      <c r="T64" s="34">
        <v>2.5733221360923699E-3</v>
      </c>
      <c r="U64" s="34">
        <v>2.6136125773174798E-3</v>
      </c>
      <c r="V64" s="34">
        <v>0.24768462725855001</v>
      </c>
      <c r="W64" s="34">
        <v>0.14762925306553298</v>
      </c>
      <c r="X64" s="34">
        <v>4.5766936735800302E-4</v>
      </c>
      <c r="Y64" s="34">
        <v>0.95959511638994999</v>
      </c>
      <c r="Z64" s="34">
        <v>9.1990878533091997E-4</v>
      </c>
      <c r="AA64" s="34">
        <v>3.7912167785925005E-5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0.42645045881151999</v>
      </c>
      <c r="D66" s="34">
        <v>1.34309703674328E-2</v>
      </c>
      <c r="E66" s="34">
        <v>0.155652437886525</v>
      </c>
      <c r="F66" s="34">
        <v>2.3415889628763402E-3</v>
      </c>
      <c r="G66" s="34">
        <v>2.36842140095688E-3</v>
      </c>
      <c r="H66" s="34">
        <v>2.4892195056537602E-3</v>
      </c>
      <c r="I66" s="34">
        <v>3.16772624248655E-3</v>
      </c>
      <c r="J66" s="34">
        <v>3.9066783225849798E-3</v>
      </c>
      <c r="K66" s="34">
        <v>1.21459090449194E-2</v>
      </c>
      <c r="L66" s="34">
        <v>1.9375602112052998E-2</v>
      </c>
      <c r="M66" s="34">
        <v>1.7330706803060002E-2</v>
      </c>
      <c r="N66" s="34">
        <v>1.9572439688670902E-2</v>
      </c>
      <c r="O66" s="34">
        <v>1.7084113410529303E-2</v>
      </c>
      <c r="P66" s="34">
        <v>1.72012892863775E-2</v>
      </c>
      <c r="Q66" s="34">
        <v>0.56169515065013997</v>
      </c>
      <c r="R66" s="34">
        <v>0.123242060974272</v>
      </c>
      <c r="S66" s="34">
        <v>8.9899216440113491E-3</v>
      </c>
      <c r="T66" s="34">
        <v>1.2469636319504E-3</v>
      </c>
      <c r="U66" s="34">
        <v>1.9741576629432899E-3</v>
      </c>
      <c r="V66" s="34">
        <v>1.3394269972026699E-3</v>
      </c>
      <c r="W66" s="34">
        <v>2.2982194522029602E-3</v>
      </c>
      <c r="X66" s="34">
        <v>5.1250302639454105E-4</v>
      </c>
      <c r="Y66" s="34">
        <v>1822.9841007211</v>
      </c>
      <c r="Z66" s="34">
        <v>12220.689752071699</v>
      </c>
      <c r="AA66" s="34">
        <v>8.3493387051856706E-5</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9.2557379663906332</v>
      </c>
      <c r="E68" s="34">
        <v>2.1489979334483822</v>
      </c>
      <c r="F68" s="34">
        <v>0.23191237774512069</v>
      </c>
      <c r="G68" s="34">
        <v>9.4317068526030959E-2</v>
      </c>
      <c r="H68" s="34">
        <v>0.61012116718647813</v>
      </c>
      <c r="I68" s="34">
        <v>0.36210469107502102</v>
      </c>
      <c r="J68" s="34">
        <v>0.2457414058407778</v>
      </c>
      <c r="K68" s="34">
        <v>0.63279471732316039</v>
      </c>
      <c r="L68" s="34">
        <v>0.58251287094524395</v>
      </c>
      <c r="M68" s="34">
        <v>0.26488604511422981</v>
      </c>
      <c r="N68" s="34">
        <v>0.50173261092146648</v>
      </c>
      <c r="O68" s="34">
        <v>0.11037422693008792</v>
      </c>
      <c r="P68" s="34">
        <v>0.98198422290629517</v>
      </c>
      <c r="Q68" s="34">
        <v>2.6322419741209857</v>
      </c>
      <c r="R68" s="34">
        <v>3.2554723125766118</v>
      </c>
      <c r="S68" s="34">
        <v>43.818903127898459</v>
      </c>
      <c r="T68" s="34">
        <v>74520.892969233988</v>
      </c>
      <c r="U68" s="34">
        <v>60357.118233228313</v>
      </c>
      <c r="V68" s="34">
        <v>12030.665109586318</v>
      </c>
      <c r="W68" s="34">
        <v>8993.0035827496595</v>
      </c>
      <c r="X68" s="34">
        <v>27117.954918321044</v>
      </c>
      <c r="Y68" s="34">
        <v>10175.37545500588</v>
      </c>
      <c r="Z68" s="34">
        <v>56287.626294504109</v>
      </c>
      <c r="AA68" s="34">
        <v>5.2263407353124749E-2</v>
      </c>
    </row>
    <row r="69" spans="1:27" x14ac:dyDescent="0.35">
      <c r="A69" s="31" t="s">
        <v>122</v>
      </c>
      <c r="B69" s="31" t="s">
        <v>65</v>
      </c>
      <c r="C69" s="34">
        <v>3.0962643080825303</v>
      </c>
      <c r="D69" s="34">
        <v>1.6191500838440231E-2</v>
      </c>
      <c r="E69" s="34">
        <v>0.68116300888217174</v>
      </c>
      <c r="F69" s="34">
        <v>2.0045689660016203E-2</v>
      </c>
      <c r="G69" s="34">
        <v>6.7788273253675526E-3</v>
      </c>
      <c r="H69" s="34">
        <v>6.4769178744289967E-3</v>
      </c>
      <c r="I69" s="34">
        <v>5.5655967369400133E-3</v>
      </c>
      <c r="J69" s="34">
        <v>1.2382268689532111E-3</v>
      </c>
      <c r="K69" s="34">
        <v>1.2763337889446932E-3</v>
      </c>
      <c r="L69" s="34">
        <v>5.4368419724376538E-4</v>
      </c>
      <c r="M69" s="34">
        <v>0.44940545522249592</v>
      </c>
      <c r="N69" s="34">
        <v>0.42087726572164302</v>
      </c>
      <c r="O69" s="34">
        <v>0.25853969522073111</v>
      </c>
      <c r="P69" s="34">
        <v>0.14586960722421158</v>
      </c>
      <c r="Q69" s="34">
        <v>6.0273145413785549</v>
      </c>
      <c r="R69" s="34">
        <v>60728.198776193887</v>
      </c>
      <c r="S69" s="34">
        <v>146214.04681548823</v>
      </c>
      <c r="T69" s="34">
        <v>3.974215137633573E-2</v>
      </c>
      <c r="U69" s="34">
        <v>3.4840119660384042E-2</v>
      </c>
      <c r="V69" s="34">
        <v>8.2883465151520844E-3</v>
      </c>
      <c r="W69" s="34">
        <v>25139.973988995058</v>
      </c>
      <c r="X69" s="34">
        <v>8.4731566883771509E-2</v>
      </c>
      <c r="Y69" s="34">
        <v>10853.146776533684</v>
      </c>
      <c r="Z69" s="34">
        <v>3.4551865000850574E-3</v>
      </c>
      <c r="AA69" s="34">
        <v>6.3299035715711615E-3</v>
      </c>
    </row>
    <row r="70" spans="1:27" x14ac:dyDescent="0.35">
      <c r="A70" s="31" t="s">
        <v>122</v>
      </c>
      <c r="B70" s="31" t="s">
        <v>34</v>
      </c>
      <c r="C70" s="34">
        <v>1.5140283961415399</v>
      </c>
      <c r="D70" s="34">
        <v>1.0361898589195E-2</v>
      </c>
      <c r="E70" s="34">
        <v>0</v>
      </c>
      <c r="F70" s="34">
        <v>0</v>
      </c>
      <c r="G70" s="34">
        <v>5.3458673306808007E-4</v>
      </c>
      <c r="H70" s="34">
        <v>0.32942993983200003</v>
      </c>
      <c r="I70" s="34">
        <v>0.39380443298633599</v>
      </c>
      <c r="J70" s="34">
        <v>0.17078207798894998</v>
      </c>
      <c r="K70" s="34">
        <v>1.77336359037292E-4</v>
      </c>
      <c r="L70" s="34">
        <v>2.2099521699896001</v>
      </c>
      <c r="M70" s="34">
        <v>0.24614174502059899</v>
      </c>
      <c r="N70" s="34">
        <v>0.59793826429705199</v>
      </c>
      <c r="O70" s="34">
        <v>0.28680123003027802</v>
      </c>
      <c r="P70" s="34">
        <v>0.33197298420701998</v>
      </c>
      <c r="Q70" s="34">
        <v>242408.394368426</v>
      </c>
      <c r="R70" s="34">
        <v>1.0449108008996199E-4</v>
      </c>
      <c r="S70" s="34">
        <v>110725.349851914</v>
      </c>
      <c r="T70" s="34">
        <v>4.00151013108786E-5</v>
      </c>
      <c r="U70" s="34">
        <v>3.2423881714081196E-4</v>
      </c>
      <c r="V70" s="34">
        <v>13682.689981376101</v>
      </c>
      <c r="W70" s="34">
        <v>1.6354068352736298E-2</v>
      </c>
      <c r="X70" s="34">
        <v>4.6284613818251006E-3</v>
      </c>
      <c r="Y70" s="34">
        <v>72918.963987480704</v>
      </c>
      <c r="Z70" s="34">
        <v>3.3973195496153998E-2</v>
      </c>
      <c r="AA70" s="34">
        <v>1.2924679259916001E-3</v>
      </c>
    </row>
    <row r="71" spans="1:27" x14ac:dyDescent="0.35">
      <c r="A71" s="31" t="s">
        <v>122</v>
      </c>
      <c r="B71" s="31" t="s">
        <v>70</v>
      </c>
      <c r="C71" s="34">
        <v>0</v>
      </c>
      <c r="D71" s="34">
        <v>0</v>
      </c>
      <c r="E71" s="34">
        <v>0</v>
      </c>
      <c r="F71" s="34">
        <v>2.0147230237500002</v>
      </c>
      <c r="G71" s="34">
        <v>0.14480256620041898</v>
      </c>
      <c r="H71" s="34">
        <v>0.136798548038052</v>
      </c>
      <c r="I71" s="34">
        <v>0.109126092946207</v>
      </c>
      <c r="J71" s="34">
        <v>0.13180076512911001</v>
      </c>
      <c r="K71" s="34">
        <v>7.5143769612807498E-2</v>
      </c>
      <c r="L71" s="34">
        <v>9.2901151336872004E-2</v>
      </c>
      <c r="M71" s="34">
        <v>0.10921886555178099</v>
      </c>
      <c r="N71" s="34">
        <v>0.110656700840866</v>
      </c>
      <c r="O71" s="34">
        <v>8.1925696482912008E-2</v>
      </c>
      <c r="P71" s="34">
        <v>9.5569178374649996E-2</v>
      </c>
      <c r="Q71" s="34">
        <v>0.76900992844371208</v>
      </c>
      <c r="R71" s="34">
        <v>0.64569443576381103</v>
      </c>
      <c r="S71" s="34">
        <v>0.32334951333387502</v>
      </c>
      <c r="T71" s="34">
        <v>1.4320992804680899E-2</v>
      </c>
      <c r="U71" s="34">
        <v>1.23067449878207E-2</v>
      </c>
      <c r="V71" s="34">
        <v>0.221726017854672</v>
      </c>
      <c r="W71" s="34">
        <v>2.1540146797915501E-2</v>
      </c>
      <c r="X71" s="34">
        <v>6.0336094796330994E-3</v>
      </c>
      <c r="Y71" s="34">
        <v>0.16365494591551999</v>
      </c>
      <c r="Z71" s="34">
        <v>6.9284433766694409E-2</v>
      </c>
      <c r="AA71" s="34">
        <v>1.5649316233468801E-3</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3.5227147668940502</v>
      </c>
      <c r="D73" s="35">
        <v>9.6641543138065344</v>
      </c>
      <c r="E73" s="35">
        <v>3.1391419174655097</v>
      </c>
      <c r="F73" s="35">
        <v>0.25606561055288674</v>
      </c>
      <c r="G73" s="35">
        <v>0.10442575752032028</v>
      </c>
      <c r="H73" s="35">
        <v>0.62080150867384387</v>
      </c>
      <c r="I73" s="35">
        <v>0.37479334313735979</v>
      </c>
      <c r="J73" s="35">
        <v>0.26178481383437358</v>
      </c>
      <c r="K73" s="35">
        <v>0.66626940570969151</v>
      </c>
      <c r="L73" s="35">
        <v>0.63060020473111877</v>
      </c>
      <c r="M73" s="35">
        <v>0.73943143494287566</v>
      </c>
      <c r="N73" s="35">
        <v>0.98048714740337539</v>
      </c>
      <c r="O73" s="35">
        <v>0.40731045932897875</v>
      </c>
      <c r="P73" s="35">
        <v>1.1687919618998315</v>
      </c>
      <c r="Q73" s="35">
        <v>9.3799275151698254</v>
      </c>
      <c r="R73" s="35">
        <v>60731.673359389446</v>
      </c>
      <c r="S73" s="35">
        <v>146258.28383760012</v>
      </c>
      <c r="T73" s="35">
        <v>74520.936531671134</v>
      </c>
      <c r="U73" s="35">
        <v>60357.157661118217</v>
      </c>
      <c r="V73" s="35">
        <v>12030.922421987088</v>
      </c>
      <c r="W73" s="35">
        <v>34133.127499217233</v>
      </c>
      <c r="X73" s="35">
        <v>27118.040620060321</v>
      </c>
      <c r="Y73" s="35">
        <v>22852.465927377052</v>
      </c>
      <c r="Z73" s="35">
        <v>68508.320421671087</v>
      </c>
      <c r="AA73" s="35">
        <v>5.8714716479533698E-2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0.30350336264112004</v>
      </c>
      <c r="E78" s="34">
        <v>8.4499299042439899E-2</v>
      </c>
      <c r="F78" s="34">
        <v>2.0267933134690999E-3</v>
      </c>
      <c r="G78" s="34">
        <v>4.3516199446373997E-4</v>
      </c>
      <c r="H78" s="34">
        <v>1.0462715204388599E-2</v>
      </c>
      <c r="I78" s="34">
        <v>1.1707180831491E-2</v>
      </c>
      <c r="J78" s="34">
        <v>1.9041354499475E-3</v>
      </c>
      <c r="K78" s="34">
        <v>3.1629643222545002E-2</v>
      </c>
      <c r="L78" s="34">
        <v>2.49232678530131E-2</v>
      </c>
      <c r="M78" s="34">
        <v>2.3895271029204801E-4</v>
      </c>
      <c r="N78" s="34">
        <v>2.5386398671859902E-2</v>
      </c>
      <c r="O78" s="34">
        <v>1.27540606025025E-2</v>
      </c>
      <c r="P78" s="34">
        <v>5.7238269234387998E-3</v>
      </c>
      <c r="Q78" s="34">
        <v>1.25483333021424E-2</v>
      </c>
      <c r="R78" s="34">
        <v>1.1275400672521202E-2</v>
      </c>
      <c r="S78" s="34">
        <v>9.3592074339126797E-3</v>
      </c>
      <c r="T78" s="34">
        <v>5.93190127441428E-2</v>
      </c>
      <c r="U78" s="34">
        <v>6.6367512031722002E-3</v>
      </c>
      <c r="V78" s="34">
        <v>3.9975321220349896E-5</v>
      </c>
      <c r="W78" s="34">
        <v>3.3487822536287799E-2</v>
      </c>
      <c r="X78" s="34">
        <v>2.07676752563511E-4</v>
      </c>
      <c r="Y78" s="34">
        <v>5.1179704057900697E-5</v>
      </c>
      <c r="Z78" s="34">
        <v>2.7262376510402397E-4</v>
      </c>
      <c r="AA78" s="34">
        <v>3.8234693262743898E-3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0.41375217209457499</v>
      </c>
      <c r="D80" s="34">
        <v>1.36686226180404E-2</v>
      </c>
      <c r="E80" s="34">
        <v>2.8723457597506202E-2</v>
      </c>
      <c r="F80" s="34">
        <v>2.0254886857041601E-2</v>
      </c>
      <c r="G80" s="34">
        <v>1.836405800769E-2</v>
      </c>
      <c r="H80" s="34">
        <v>2.09757695965547E-2</v>
      </c>
      <c r="I80" s="34">
        <v>2.0208898558556999E-2</v>
      </c>
      <c r="J80" s="34">
        <v>1.7685950346232601E-2</v>
      </c>
      <c r="K80" s="34">
        <v>2.0979583011757501E-2</v>
      </c>
      <c r="L80" s="34">
        <v>2.0814075104374802E-2</v>
      </c>
      <c r="M80" s="34">
        <v>1.3799981423067801E-2</v>
      </c>
      <c r="N80" s="34">
        <v>1.9145153475345601E-2</v>
      </c>
      <c r="O80" s="34">
        <v>1.6206755800241102E-2</v>
      </c>
      <c r="P80" s="34">
        <v>1.4545323107203498E-2</v>
      </c>
      <c r="Q80" s="34">
        <v>1.45773683925249E-2</v>
      </c>
      <c r="R80" s="34">
        <v>1.35374965625705E-2</v>
      </c>
      <c r="S80" s="34">
        <v>1.25204653263962E-2</v>
      </c>
      <c r="T80" s="34">
        <v>1.6007399279138797E-2</v>
      </c>
      <c r="U80" s="34">
        <v>1.45438834469395E-2</v>
      </c>
      <c r="V80" s="34">
        <v>2.45782212509004E-3</v>
      </c>
      <c r="W80" s="34">
        <v>1.31184427819104E-2</v>
      </c>
      <c r="X80" s="34">
        <v>7.0136885399067093E-3</v>
      </c>
      <c r="Y80" s="34">
        <v>1.70585632240764E-3</v>
      </c>
      <c r="Z80" s="34">
        <v>3.9163628014184304E-3</v>
      </c>
      <c r="AA80" s="34">
        <v>2.0749460776484999E-3</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3.232528218445025</v>
      </c>
      <c r="E82" s="34">
        <v>1.0900372033138739</v>
      </c>
      <c r="F82" s="34">
        <v>2.8566729561622001E-2</v>
      </c>
      <c r="G82" s="34">
        <v>1.1650366381147088E-2</v>
      </c>
      <c r="H82" s="34">
        <v>4.9915034321928488E-2</v>
      </c>
      <c r="I82" s="34">
        <v>7.8971857829537681E-2</v>
      </c>
      <c r="J82" s="34">
        <v>2.5810307587038388E-2</v>
      </c>
      <c r="K82" s="34">
        <v>0.28674737657840993</v>
      </c>
      <c r="L82" s="34">
        <v>0.24182731884711209</v>
      </c>
      <c r="M82" s="34">
        <v>8.2589068108854906E-3</v>
      </c>
      <c r="N82" s="34">
        <v>0.2098597393258243</v>
      </c>
      <c r="O82" s="34">
        <v>3.0387209154110847E-2</v>
      </c>
      <c r="P82" s="34">
        <v>0.2746553470365149</v>
      </c>
      <c r="Q82" s="34">
        <v>0.12288667132344298</v>
      </c>
      <c r="R82" s="34">
        <v>0.18222029141927057</v>
      </c>
      <c r="S82" s="34">
        <v>5.1486074660218019E-2</v>
      </c>
      <c r="T82" s="34">
        <v>1.5448947628184342</v>
      </c>
      <c r="U82" s="34">
        <v>2.6436631902002371E-2</v>
      </c>
      <c r="V82" s="34">
        <v>3.0027089502615311E-3</v>
      </c>
      <c r="W82" s="34">
        <v>1.4165699232462019</v>
      </c>
      <c r="X82" s="34">
        <v>7.2986067996960637E-3</v>
      </c>
      <c r="Y82" s="34">
        <v>2.7106730986341423E-3</v>
      </c>
      <c r="Z82" s="34">
        <v>7.339286172287283E-3</v>
      </c>
      <c r="AA82" s="34">
        <v>2421.5198374933834</v>
      </c>
    </row>
    <row r="83" spans="1:27" x14ac:dyDescent="0.35">
      <c r="A83" s="31" t="s">
        <v>123</v>
      </c>
      <c r="B83" s="31" t="s">
        <v>65</v>
      </c>
      <c r="C83" s="34">
        <v>0.35767145568481601</v>
      </c>
      <c r="D83" s="34">
        <v>3.79758144245439E-4</v>
      </c>
      <c r="E83" s="34">
        <v>6.4735464261608991E-2</v>
      </c>
      <c r="F83" s="34">
        <v>3.7615725654856699E-3</v>
      </c>
      <c r="G83" s="34">
        <v>1.31381016568515E-3</v>
      </c>
      <c r="H83" s="34">
        <v>3.5611749078052501E-3</v>
      </c>
      <c r="I83" s="34">
        <v>1.084194619783E-3</v>
      </c>
      <c r="J83" s="34">
        <v>2.3364400657269099E-4</v>
      </c>
      <c r="K83" s="34">
        <v>4.1572724336880001E-4</v>
      </c>
      <c r="L83" s="34">
        <v>1.2110139509392499E-4</v>
      </c>
      <c r="M83" s="34">
        <v>4.1650237677693901E-2</v>
      </c>
      <c r="N83" s="34">
        <v>5.9080250526489998E-2</v>
      </c>
      <c r="O83" s="34">
        <v>2.6790191109932401E-2</v>
      </c>
      <c r="P83" s="34">
        <v>2.7363056905312E-3</v>
      </c>
      <c r="Q83" s="34">
        <v>1.7556453398588499E-2</v>
      </c>
      <c r="R83" s="34">
        <v>1.90862816552064E-2</v>
      </c>
      <c r="S83" s="34">
        <v>2.0828335507361399E-2</v>
      </c>
      <c r="T83" s="34">
        <v>0.16606181468870401</v>
      </c>
      <c r="U83" s="34">
        <v>4.0249793097191996E-3</v>
      </c>
      <c r="V83" s="34">
        <v>4.2851287729205899E-5</v>
      </c>
      <c r="W83" s="34">
        <v>0.226257222563432</v>
      </c>
      <c r="X83" s="34">
        <v>3.4111423050461399E-4</v>
      </c>
      <c r="Y83" s="34">
        <v>2.1332423066359999E-5</v>
      </c>
      <c r="Z83" s="34">
        <v>4.9996797071892303E-4</v>
      </c>
      <c r="AA83" s="34">
        <v>1.5219874889498599E-2</v>
      </c>
    </row>
    <row r="84" spans="1:27" x14ac:dyDescent="0.35">
      <c r="A84" s="31" t="s">
        <v>123</v>
      </c>
      <c r="B84" s="31" t="s">
        <v>34</v>
      </c>
      <c r="C84" s="34">
        <v>1.32716444952153</v>
      </c>
      <c r="D84" s="34">
        <v>1.2873322287682998E-2</v>
      </c>
      <c r="E84" s="34">
        <v>0</v>
      </c>
      <c r="F84" s="34">
        <v>0</v>
      </c>
      <c r="G84" s="34">
        <v>1.3418758975528699E-3</v>
      </c>
      <c r="H84" s="34">
        <v>0.37973200411593999</v>
      </c>
      <c r="I84" s="34">
        <v>0.33876064835428799</v>
      </c>
      <c r="J84" s="34">
        <v>0.16241847650152</v>
      </c>
      <c r="K84" s="34">
        <v>1.14649088914572E-4</v>
      </c>
      <c r="L84" s="34">
        <v>1.2272270773377298</v>
      </c>
      <c r="M84" s="34">
        <v>8.473999871697499E-2</v>
      </c>
      <c r="N84" s="34">
        <v>5.3579810525169005E-4</v>
      </c>
      <c r="O84" s="34">
        <v>2.346947524636E-4</v>
      </c>
      <c r="P84" s="34">
        <v>8.7157134888635993E-5</v>
      </c>
      <c r="Q84" s="34">
        <v>4.7899814196549994E-5</v>
      </c>
      <c r="R84" s="34">
        <v>0</v>
      </c>
      <c r="S84" s="34">
        <v>4.22445494737587E-5</v>
      </c>
      <c r="T84" s="34">
        <v>6.3108087232411093E-5</v>
      </c>
      <c r="U84" s="34">
        <v>1.6096626677749101E-4</v>
      </c>
      <c r="V84" s="34">
        <v>2.8900741886555701E-2</v>
      </c>
      <c r="W84" s="34">
        <v>7.8276214420319998E-2</v>
      </c>
      <c r="X84" s="34">
        <v>2.5871554987977798E-2</v>
      </c>
      <c r="Y84" s="34">
        <v>4.21026026719062E-2</v>
      </c>
      <c r="Z84" s="34">
        <v>4.0023936550655998E-3</v>
      </c>
      <c r="AA84" s="34">
        <v>7.7359813042227193E-3</v>
      </c>
    </row>
    <row r="85" spans="1:27" x14ac:dyDescent="0.35">
      <c r="A85" s="31" t="s">
        <v>123</v>
      </c>
      <c r="B85" s="31" t="s">
        <v>70</v>
      </c>
      <c r="C85" s="34">
        <v>0</v>
      </c>
      <c r="D85" s="34">
        <v>0</v>
      </c>
      <c r="E85" s="34">
        <v>0</v>
      </c>
      <c r="F85" s="34">
        <v>1.8021862206607</v>
      </c>
      <c r="G85" s="34">
        <v>0.18524496635436</v>
      </c>
      <c r="H85" s="34">
        <v>8.8344641214653907E-2</v>
      </c>
      <c r="I85" s="34">
        <v>0.10157430249980401</v>
      </c>
      <c r="J85" s="34">
        <v>0.15603911237252799</v>
      </c>
      <c r="K85" s="34">
        <v>3.1405407567187502E-2</v>
      </c>
      <c r="L85" s="34">
        <v>5.9490707036903998E-2</v>
      </c>
      <c r="M85" s="34">
        <v>0.15073593606178301</v>
      </c>
      <c r="N85" s="34">
        <v>2.908864113463E-2</v>
      </c>
      <c r="O85" s="34">
        <v>6.9904320084485896E-2</v>
      </c>
      <c r="P85" s="34">
        <v>9.8081565995440004E-2</v>
      </c>
      <c r="Q85" s="34">
        <v>6.2946857124447003E-2</v>
      </c>
      <c r="R85" s="34">
        <v>6.3850972731096592E-2</v>
      </c>
      <c r="S85" s="34">
        <v>6.1966913293642498E-2</v>
      </c>
      <c r="T85" s="34">
        <v>2.6333553467225698E-2</v>
      </c>
      <c r="U85" s="34">
        <v>7.5347173927582403E-2</v>
      </c>
      <c r="V85" s="34">
        <v>7.5974389657027103E-2</v>
      </c>
      <c r="W85" s="34">
        <v>6.7988947690769599E-3</v>
      </c>
      <c r="X85" s="34">
        <v>2.2642885164834699E-2</v>
      </c>
      <c r="Y85" s="34">
        <v>3.27316374946875E-2</v>
      </c>
      <c r="Z85" s="34">
        <v>5.0657562833943005E-3</v>
      </c>
      <c r="AA85" s="34">
        <v>7.2620557757424199E-3</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0.771423627779391</v>
      </c>
      <c r="D87" s="35">
        <v>3.5500799618484309</v>
      </c>
      <c r="E87" s="35">
        <v>1.267995424215429</v>
      </c>
      <c r="F87" s="35">
        <v>5.4609982297618369E-2</v>
      </c>
      <c r="G87" s="35">
        <v>3.1763396548985981E-2</v>
      </c>
      <c r="H87" s="35">
        <v>8.4914694030677029E-2</v>
      </c>
      <c r="I87" s="35">
        <v>0.11197213183936867</v>
      </c>
      <c r="J87" s="35">
        <v>4.5634037389791181E-2</v>
      </c>
      <c r="K87" s="35">
        <v>0.33977233005608121</v>
      </c>
      <c r="L87" s="35">
        <v>0.28768576319959394</v>
      </c>
      <c r="M87" s="35">
        <v>6.3948078621939242E-2</v>
      </c>
      <c r="N87" s="35">
        <v>0.31347154199951982</v>
      </c>
      <c r="O87" s="35">
        <v>8.6138216666786852E-2</v>
      </c>
      <c r="P87" s="35">
        <v>0.29766080275768836</v>
      </c>
      <c r="Q87" s="35">
        <v>0.16756882641669876</v>
      </c>
      <c r="R87" s="35">
        <v>0.22611947030956867</v>
      </c>
      <c r="S87" s="35">
        <v>9.4194082927888306E-2</v>
      </c>
      <c r="T87" s="35">
        <v>1.7862829895304198</v>
      </c>
      <c r="U87" s="35">
        <v>5.1642245861833268E-2</v>
      </c>
      <c r="V87" s="35">
        <v>5.5433576843011275E-3</v>
      </c>
      <c r="W87" s="35">
        <v>1.6894334111278322</v>
      </c>
      <c r="X87" s="35">
        <v>1.4861086322670898E-2</v>
      </c>
      <c r="Y87" s="35">
        <v>4.489041548166043E-3</v>
      </c>
      <c r="Z87" s="35">
        <v>1.2028240709528661E-2</v>
      </c>
      <c r="AA87" s="35">
        <v>2421.540955783677</v>
      </c>
    </row>
  </sheetData>
  <sheetProtection algorithmName="SHA-512" hashValue="358sjxDl0QnveooAJfyVZej3fn2Q5Ttvjv43SC/Wpb8/yUh/a/wYQMBpjpdGGP8nN9ne3Xhfjxy29/B163jpfw==" saltValue="zU6+8f9OcXQcKyzYl1cFo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0.20139533502082566</v>
      </c>
      <c r="D6" s="34">
        <v>0.51550736463313096</v>
      </c>
      <c r="E6" s="34">
        <v>3.2515416315229459E-2</v>
      </c>
      <c r="F6" s="34">
        <v>3.9831384318807089E-2</v>
      </c>
      <c r="G6" s="34">
        <v>1.4335387381760243E-2</v>
      </c>
      <c r="H6" s="34">
        <v>3.0852931611779308E-2</v>
      </c>
      <c r="I6" s="34">
        <v>1.2289869791066006E-2</v>
      </c>
      <c r="J6" s="34">
        <v>4.3080743688583218E-3</v>
      </c>
      <c r="K6" s="34">
        <v>1.6375060722655189E-2</v>
      </c>
      <c r="L6" s="34">
        <v>2.0055070047594502E-2</v>
      </c>
      <c r="M6" s="34">
        <v>3.6066357640370292E-2</v>
      </c>
      <c r="N6" s="34">
        <v>3.8431823827522263E-2</v>
      </c>
      <c r="O6" s="34">
        <v>1.4612771396159342E-2</v>
      </c>
      <c r="P6" s="34">
        <v>3.5108856991379757E-2</v>
      </c>
      <c r="Q6" s="34">
        <v>6.2590035649704556E-2</v>
      </c>
      <c r="R6" s="34">
        <v>3.7221248131096056E-2</v>
      </c>
      <c r="S6" s="34">
        <v>70843.788870852499</v>
      </c>
      <c r="T6" s="34">
        <v>0.14737238605712846</v>
      </c>
      <c r="U6" s="34">
        <v>2.3494831224266259E-2</v>
      </c>
      <c r="V6" s="34">
        <v>43174.474023547024</v>
      </c>
      <c r="W6" s="34">
        <v>38001.748015946265</v>
      </c>
      <c r="X6" s="34">
        <v>23044.648066446913</v>
      </c>
      <c r="Y6" s="34">
        <v>140.61667377032271</v>
      </c>
      <c r="Z6" s="34">
        <v>2995.1523215139614</v>
      </c>
      <c r="AA6" s="34">
        <v>1462.5762915469454</v>
      </c>
    </row>
    <row r="7" spans="1:27" x14ac:dyDescent="0.35">
      <c r="A7" s="31" t="s">
        <v>120</v>
      </c>
      <c r="B7" s="31" t="s">
        <v>71</v>
      </c>
      <c r="C7" s="34">
        <v>0.24103919106723773</v>
      </c>
      <c r="D7" s="34">
        <v>0.6132641966772252</v>
      </c>
      <c r="E7" s="34">
        <v>6.0861208190605386E-2</v>
      </c>
      <c r="F7" s="34">
        <v>3.8598820607800399E-2</v>
      </c>
      <c r="G7" s="34">
        <v>5.8718430150207931E-2</v>
      </c>
      <c r="H7" s="34">
        <v>5.5074322814872761E-2</v>
      </c>
      <c r="I7" s="34">
        <v>2.6240789999783624E-2</v>
      </c>
      <c r="J7" s="34">
        <v>1.2930753469790005E-2</v>
      </c>
      <c r="K7" s="34">
        <v>7.1569250422672736E-3</v>
      </c>
      <c r="L7" s="34">
        <v>2.0264763763466184E-2</v>
      </c>
      <c r="M7" s="34">
        <v>6.494990061011631E-2</v>
      </c>
      <c r="N7" s="34">
        <v>4.5594699519088185E-2</v>
      </c>
      <c r="O7" s="34">
        <v>3.7443617844286792E-2</v>
      </c>
      <c r="P7" s="34">
        <v>8.5309847675161449E-2</v>
      </c>
      <c r="Q7" s="34">
        <v>9.95752420892803E-2</v>
      </c>
      <c r="R7" s="34">
        <v>0.18861767806942031</v>
      </c>
      <c r="S7" s="34">
        <v>0.13286791844905022</v>
      </c>
      <c r="T7" s="34">
        <v>1.2867534084111239E-2</v>
      </c>
      <c r="U7" s="34">
        <v>1.8369322273984537E-2</v>
      </c>
      <c r="V7" s="34">
        <v>0.13058054247315634</v>
      </c>
      <c r="W7" s="34">
        <v>2.8953749989936179E-2</v>
      </c>
      <c r="X7" s="34">
        <v>17226.298333940416</v>
      </c>
      <c r="Y7" s="34">
        <v>1.7115338266588669E-2</v>
      </c>
      <c r="Z7" s="34">
        <v>1.4921204637855151E-2</v>
      </c>
      <c r="AA7" s="34">
        <v>1.1422045926384083E-2</v>
      </c>
    </row>
    <row r="8" spans="1:27" x14ac:dyDescent="0.35">
      <c r="A8" s="31" t="s">
        <v>121</v>
      </c>
      <c r="B8" s="31" t="s">
        <v>71</v>
      </c>
      <c r="C8" s="34">
        <v>6.6809185453358677E-2</v>
      </c>
      <c r="D8" s="34">
        <v>4.1019178906156395E-3</v>
      </c>
      <c r="E8" s="34">
        <v>2.1412354505023564E-3</v>
      </c>
      <c r="F8" s="34">
        <v>2.671654219937477E-3</v>
      </c>
      <c r="G8" s="34">
        <v>2.6405286383909092E-3</v>
      </c>
      <c r="H8" s="34">
        <v>2.6515559439649139E-3</v>
      </c>
      <c r="I8" s="34">
        <v>3.4047978202306119E-3</v>
      </c>
      <c r="J8" s="34">
        <v>16894.940582556377</v>
      </c>
      <c r="K8" s="34">
        <v>3.0244575159948006E-4</v>
      </c>
      <c r="L8" s="34">
        <v>1.4532882681336445E-4</v>
      </c>
      <c r="M8" s="34">
        <v>4.5071300387544802E-4</v>
      </c>
      <c r="N8" s="34">
        <v>6.3241899648717873E-4</v>
      </c>
      <c r="O8" s="34">
        <v>6.450042082129237E-4</v>
      </c>
      <c r="P8" s="34">
        <v>4.6463936118817061E-4</v>
      </c>
      <c r="Q8" s="34">
        <v>8.1709714917907559E-4</v>
      </c>
      <c r="R8" s="34">
        <v>1.0443551306109191E-3</v>
      </c>
      <c r="S8" s="34">
        <v>1.4267125629802767E-3</v>
      </c>
      <c r="T8" s="34">
        <v>1.8771375809588063E-3</v>
      </c>
      <c r="U8" s="34">
        <v>1.1935582545617805E-3</v>
      </c>
      <c r="V8" s="34">
        <v>1.0290787862179036E-3</v>
      </c>
      <c r="W8" s="34">
        <v>2.0546335808398768E-3</v>
      </c>
      <c r="X8" s="34">
        <v>2.72541723519761E-3</v>
      </c>
      <c r="Y8" s="34">
        <v>1.9023254515636492E-3</v>
      </c>
      <c r="Z8" s="34">
        <v>1.8846164930332204E-3</v>
      </c>
      <c r="AA8" s="34">
        <v>925.938680922294</v>
      </c>
    </row>
    <row r="9" spans="1:27" x14ac:dyDescent="0.35">
      <c r="A9" s="31" t="s">
        <v>122</v>
      </c>
      <c r="B9" s="31" t="s">
        <v>71</v>
      </c>
      <c r="C9" s="34">
        <v>0.18626336144106168</v>
      </c>
      <c r="D9" s="34">
        <v>0.60036089868604037</v>
      </c>
      <c r="E9" s="34">
        <v>0.17722485710890373</v>
      </c>
      <c r="F9" s="34">
        <v>5.9650210573638646E-3</v>
      </c>
      <c r="G9" s="34">
        <v>1.0199297256149539E-2</v>
      </c>
      <c r="H9" s="34">
        <v>3.3246692332248043E-2</v>
      </c>
      <c r="I9" s="34">
        <v>3.3263072463696614E-2</v>
      </c>
      <c r="J9" s="34">
        <v>3.2635545579490818E-2</v>
      </c>
      <c r="K9" s="34">
        <v>5.0574228992263569E-2</v>
      </c>
      <c r="L9" s="34">
        <v>3.5971016005976908E-2</v>
      </c>
      <c r="M9" s="34">
        <v>6.032181680681261E-2</v>
      </c>
      <c r="N9" s="34">
        <v>6.3257559472302799E-2</v>
      </c>
      <c r="O9" s="34">
        <v>2.7167548434996403E-2</v>
      </c>
      <c r="P9" s="34">
        <v>7.265001581286902E-2</v>
      </c>
      <c r="Q9" s="34">
        <v>0.26241209247546521</v>
      </c>
      <c r="R9" s="34">
        <v>0.22277736070338391</v>
      </c>
      <c r="S9" s="34">
        <v>2.5870442274577736</v>
      </c>
      <c r="T9" s="34">
        <v>0.11018756344479737</v>
      </c>
      <c r="U9" s="34">
        <v>5.2179027381895435E-2</v>
      </c>
      <c r="V9" s="34">
        <v>2.0812790246747322E-2</v>
      </c>
      <c r="W9" s="34">
        <v>1332.2673781269527</v>
      </c>
      <c r="X9" s="34">
        <v>4081.3684008712521</v>
      </c>
      <c r="Y9" s="34">
        <v>1539.3681893259356</v>
      </c>
      <c r="Z9" s="34">
        <v>8679.9501279607121</v>
      </c>
      <c r="AA9" s="34">
        <v>9.2806104954053156E-3</v>
      </c>
    </row>
    <row r="10" spans="1:27" x14ac:dyDescent="0.35">
      <c r="A10" s="31" t="s">
        <v>123</v>
      </c>
      <c r="B10" s="31" t="s">
        <v>71</v>
      </c>
      <c r="C10" s="34">
        <v>0</v>
      </c>
      <c r="D10" s="34">
        <v>3.2464908306035563E-3</v>
      </c>
      <c r="E10" s="34">
        <v>2.2306752194440199E-3</v>
      </c>
      <c r="F10" s="34">
        <v>4.9369001412414312E-4</v>
      </c>
      <c r="G10" s="34">
        <v>4.4417284411595335E-4</v>
      </c>
      <c r="H10" s="34">
        <v>6.6537451003286971E-4</v>
      </c>
      <c r="I10" s="34">
        <v>8.5290534593650789E-4</v>
      </c>
      <c r="J10" s="34">
        <v>7.9294893539650702E-4</v>
      </c>
      <c r="K10" s="34">
        <v>2.9763812547202998E-4</v>
      </c>
      <c r="L10" s="34">
        <v>1.2877834565440361E-3</v>
      </c>
      <c r="M10" s="34">
        <v>1.7989071481752659E-3</v>
      </c>
      <c r="N10" s="34">
        <v>1.43432879611176E-4</v>
      </c>
      <c r="O10" s="34">
        <v>4.9995634653868335E-4</v>
      </c>
      <c r="P10" s="34">
        <v>1.264121765283124E-3</v>
      </c>
      <c r="Q10" s="34">
        <v>1.986489999848906E-4</v>
      </c>
      <c r="R10" s="34">
        <v>7.1550727429996197E-4</v>
      </c>
      <c r="S10" s="34">
        <v>8.1193604106228603E-4</v>
      </c>
      <c r="T10" s="34">
        <v>8.7028779889888593E-4</v>
      </c>
      <c r="U10" s="34">
        <v>7.2491556428384808E-4</v>
      </c>
      <c r="V10" s="34">
        <v>3.1987668588804219E-4</v>
      </c>
      <c r="W10" s="34">
        <v>5.8781020335091469E-4</v>
      </c>
      <c r="X10" s="34">
        <v>3.0499718255999999E-4</v>
      </c>
      <c r="Y10" s="34">
        <v>3.5187918488764657E-4</v>
      </c>
      <c r="Z10" s="34">
        <v>3.6261046257136367E-4</v>
      </c>
      <c r="AA10" s="34">
        <v>1.701147637793399E-4</v>
      </c>
    </row>
    <row r="11" spans="1:27" x14ac:dyDescent="0.35">
      <c r="A11" s="25" t="s">
        <v>38</v>
      </c>
      <c r="B11" s="25" t="s">
        <v>141</v>
      </c>
      <c r="C11" s="35">
        <v>0.69550707298248382</v>
      </c>
      <c r="D11" s="35">
        <v>1.7364808687176159</v>
      </c>
      <c r="E11" s="35">
        <v>0.27497339228468498</v>
      </c>
      <c r="F11" s="35">
        <v>8.7560570218032971E-2</v>
      </c>
      <c r="G11" s="35">
        <v>8.6337816270624576E-2</v>
      </c>
      <c r="H11" s="35">
        <v>0.12249087721289791</v>
      </c>
      <c r="I11" s="35">
        <v>7.6051435420713367E-2</v>
      </c>
      <c r="J11" s="35">
        <v>16894.991249878731</v>
      </c>
      <c r="K11" s="35">
        <v>7.470629863425754E-2</v>
      </c>
      <c r="L11" s="35">
        <v>7.7723962100395005E-2</v>
      </c>
      <c r="M11" s="35">
        <v>0.16358769520934993</v>
      </c>
      <c r="N11" s="35">
        <v>0.14805993469501164</v>
      </c>
      <c r="O11" s="35">
        <v>8.0368898230194136E-2</v>
      </c>
      <c r="P11" s="35">
        <v>0.19479748160588151</v>
      </c>
      <c r="Q11" s="35">
        <v>0.42559311636361408</v>
      </c>
      <c r="R11" s="35">
        <v>0.45037614930881115</v>
      </c>
      <c r="S11" s="35">
        <v>70846.51102164702</v>
      </c>
      <c r="T11" s="35">
        <v>0.27317490896589475</v>
      </c>
      <c r="U11" s="35">
        <v>9.5961654698991858E-2</v>
      </c>
      <c r="V11" s="35">
        <v>43174.626765835208</v>
      </c>
      <c r="W11" s="35">
        <v>39334.046990266994</v>
      </c>
      <c r="X11" s="35">
        <v>44352.317831673005</v>
      </c>
      <c r="Y11" s="35">
        <v>1680.0042326391613</v>
      </c>
      <c r="Z11" s="35">
        <v>11675.119617906266</v>
      </c>
      <c r="AA11" s="35">
        <v>2388.5358452404248</v>
      </c>
    </row>
  </sheetData>
  <sheetProtection algorithmName="SHA-512" hashValue="4BgbZnscqi6auXMR2GGWP9ZKn4YvPOwywzcBBolu/sAcLFnXZp8G5aq1WoOy1lg/oMCOBRc27Ivu3kXgdIr2Zg==" saltValue="KiqOUJ3wtUStQHVO1iTzV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46350.501811846021</v>
      </c>
      <c r="D6" s="34">
        <v>8.2102962579999996</v>
      </c>
      <c r="E6" s="34">
        <v>222741.521028647</v>
      </c>
      <c r="F6" s="34">
        <v>366114.59513180295</v>
      </c>
      <c r="G6" s="34">
        <v>0.81672602499999902</v>
      </c>
      <c r="H6" s="34">
        <v>13309.104659738005</v>
      </c>
      <c r="I6" s="34">
        <v>0.8173163059999996</v>
      </c>
      <c r="J6" s="34">
        <v>0.81432989399999944</v>
      </c>
      <c r="K6" s="34">
        <v>0.80983777599999951</v>
      </c>
      <c r="L6" s="34">
        <v>0.81034806400000003</v>
      </c>
      <c r="M6" s="34">
        <v>0.81072095699999935</v>
      </c>
      <c r="N6" s="34">
        <v>0.81162038299999917</v>
      </c>
      <c r="O6" s="34">
        <v>0.81167518699999952</v>
      </c>
      <c r="P6" s="34">
        <v>4.9423353399999987</v>
      </c>
      <c r="Q6" s="34">
        <v>7399.5214122679981</v>
      </c>
      <c r="R6" s="34">
        <v>0.82336645099999894</v>
      </c>
      <c r="S6" s="34">
        <v>696.76227260700011</v>
      </c>
      <c r="T6" s="34">
        <v>131.04947306099999</v>
      </c>
      <c r="U6" s="34">
        <v>105.846594877</v>
      </c>
      <c r="V6" s="34">
        <v>112.14348416899996</v>
      </c>
      <c r="W6" s="34">
        <v>3986.2617812280005</v>
      </c>
      <c r="X6" s="34">
        <v>925.22848084499981</v>
      </c>
      <c r="Y6" s="34">
        <v>8064.4831935949978</v>
      </c>
      <c r="Z6" s="34">
        <v>18494.087223319006</v>
      </c>
      <c r="AA6" s="34">
        <v>71.480885015999988</v>
      </c>
    </row>
    <row r="7" spans="1:27" x14ac:dyDescent="0.35">
      <c r="A7" s="31" t="s">
        <v>120</v>
      </c>
      <c r="B7" s="31" t="s">
        <v>64</v>
      </c>
      <c r="C7" s="34">
        <v>0.16948918199999971</v>
      </c>
      <c r="D7" s="34">
        <v>0.16866920499999979</v>
      </c>
      <c r="E7" s="34">
        <v>0.16909418999999989</v>
      </c>
      <c r="F7" s="34">
        <v>0.16850134600000002</v>
      </c>
      <c r="G7" s="34">
        <v>0.16821453199999992</v>
      </c>
      <c r="H7" s="34">
        <v>0.16819634899999999</v>
      </c>
      <c r="I7" s="34">
        <v>0.16846842399999981</v>
      </c>
      <c r="J7" s="34">
        <v>0.1682054469999999</v>
      </c>
      <c r="K7" s="34">
        <v>0.16706563900000002</v>
      </c>
      <c r="L7" s="34">
        <v>0.16703400399999979</v>
      </c>
      <c r="M7" s="34">
        <v>0.16736357499999999</v>
      </c>
      <c r="N7" s="34">
        <v>0.16693403599999979</v>
      </c>
      <c r="O7" s="34">
        <v>0.16704217499999979</v>
      </c>
      <c r="P7" s="34">
        <v>0.16702561599999979</v>
      </c>
      <c r="Q7" s="34">
        <v>1203.3021059360001</v>
      </c>
      <c r="R7" s="34">
        <v>3750.9409823999999</v>
      </c>
      <c r="S7" s="34">
        <v>13542.860243899999</v>
      </c>
      <c r="T7" s="34">
        <v>521.35477405200004</v>
      </c>
      <c r="U7" s="34">
        <v>271.48728869299998</v>
      </c>
      <c r="V7" s="34">
        <v>2533.7126384199996</v>
      </c>
      <c r="W7" s="34">
        <v>1718.9512792</v>
      </c>
      <c r="X7" s="34">
        <v>8766.9029041499998</v>
      </c>
      <c r="Y7" s="34">
        <v>180.82965981299998</v>
      </c>
      <c r="Z7" s="34">
        <v>357.00006664000006</v>
      </c>
      <c r="AA7" s="34">
        <v>2088.4640522999998</v>
      </c>
    </row>
    <row r="8" spans="1:27" x14ac:dyDescent="0.35">
      <c r="A8" s="31" t="s">
        <v>121</v>
      </c>
      <c r="B8" s="31" t="s">
        <v>64</v>
      </c>
      <c r="C8" s="34">
        <v>0.15076131599999981</v>
      </c>
      <c r="D8" s="34">
        <v>0.148578774</v>
      </c>
      <c r="E8" s="34">
        <v>0.15118022099999998</v>
      </c>
      <c r="F8" s="34">
        <v>0.15057274599999979</v>
      </c>
      <c r="G8" s="34">
        <v>0.14959027599999999</v>
      </c>
      <c r="H8" s="34">
        <v>0.14927096599999989</v>
      </c>
      <c r="I8" s="34">
        <v>0.1496366589999997</v>
      </c>
      <c r="J8" s="34">
        <v>0.145389149</v>
      </c>
      <c r="K8" s="34">
        <v>0.1489554989999998</v>
      </c>
      <c r="L8" s="34">
        <v>0.14954282499999969</v>
      </c>
      <c r="M8" s="34">
        <v>0.1493516949999999</v>
      </c>
      <c r="N8" s="34">
        <v>0.14970012599999999</v>
      </c>
      <c r="O8" s="34">
        <v>0.149673002</v>
      </c>
      <c r="P8" s="34">
        <v>0.149696833</v>
      </c>
      <c r="Q8" s="34">
        <v>0.26577352199999987</v>
      </c>
      <c r="R8" s="34">
        <v>0.1509234479999999</v>
      </c>
      <c r="S8" s="34">
        <v>1462.5615679750001</v>
      </c>
      <c r="T8" s="34">
        <v>0.15578949699999989</v>
      </c>
      <c r="U8" s="34">
        <v>860.63118700000018</v>
      </c>
      <c r="V8" s="34">
        <v>192.52410422799989</v>
      </c>
      <c r="W8" s="34">
        <v>70.486284018500015</v>
      </c>
      <c r="X8" s="34">
        <v>538.97972588000005</v>
      </c>
      <c r="Y8" s="34">
        <v>271.66723794799998</v>
      </c>
      <c r="Z8" s="34">
        <v>223.313474098</v>
      </c>
      <c r="AA8" s="34">
        <v>31.955753438999995</v>
      </c>
    </row>
    <row r="9" spans="1:27" x14ac:dyDescent="0.35">
      <c r="A9" s="31" t="s">
        <v>122</v>
      </c>
      <c r="B9" s="31" t="s">
        <v>64</v>
      </c>
      <c r="C9" s="34">
        <v>0.14196510799999998</v>
      </c>
      <c r="D9" s="34">
        <v>0.13865902699999982</v>
      </c>
      <c r="E9" s="34">
        <v>1942.9665050000001</v>
      </c>
      <c r="F9" s="34">
        <v>0.14064580699999998</v>
      </c>
      <c r="G9" s="34">
        <v>0.14013417499999992</v>
      </c>
      <c r="H9" s="34">
        <v>0.1398365299999999</v>
      </c>
      <c r="I9" s="34">
        <v>0.1399616559999998</v>
      </c>
      <c r="J9" s="34">
        <v>0.1392094619999999</v>
      </c>
      <c r="K9" s="34">
        <v>0.13919027699999972</v>
      </c>
      <c r="L9" s="34">
        <v>0.139457937</v>
      </c>
      <c r="M9" s="34">
        <v>0.13922004400000002</v>
      </c>
      <c r="N9" s="34">
        <v>0.139764742</v>
      </c>
      <c r="O9" s="34">
        <v>0.13983717700000001</v>
      </c>
      <c r="P9" s="34">
        <v>0.66660447799999989</v>
      </c>
      <c r="Q9" s="34">
        <v>412.14050230599997</v>
      </c>
      <c r="R9" s="34">
        <v>459.31606313600003</v>
      </c>
      <c r="S9" s="34">
        <v>688.52149330999998</v>
      </c>
      <c r="T9" s="34">
        <v>0.1465218189999998</v>
      </c>
      <c r="U9" s="34">
        <v>64.702634046</v>
      </c>
      <c r="V9" s="34">
        <v>4953.4285180999996</v>
      </c>
      <c r="W9" s="34">
        <v>112.55361870500001</v>
      </c>
      <c r="X9" s="34">
        <v>15.610119854999999</v>
      </c>
      <c r="Y9" s="34">
        <v>271.06661831499997</v>
      </c>
      <c r="Z9" s="34">
        <v>242.16075973399998</v>
      </c>
      <c r="AA9" s="34">
        <v>67.951078953000007</v>
      </c>
    </row>
    <row r="10" spans="1:27" x14ac:dyDescent="0.35">
      <c r="A10" s="31" t="s">
        <v>123</v>
      </c>
      <c r="B10" s="31" t="s">
        <v>64</v>
      </c>
      <c r="C10" s="34">
        <v>8.3653076999999992E-2</v>
      </c>
      <c r="D10" s="34">
        <v>8.1498230000000005E-2</v>
      </c>
      <c r="E10" s="34">
        <v>8.3535407999999894E-2</v>
      </c>
      <c r="F10" s="34">
        <v>8.2765818999999907E-2</v>
      </c>
      <c r="G10" s="34">
        <v>8.1876220999999902E-2</v>
      </c>
      <c r="H10" s="34">
        <v>8.1860636000000001E-2</v>
      </c>
      <c r="I10" s="34">
        <v>8.1982096999999893E-2</v>
      </c>
      <c r="J10" s="34">
        <v>8.1041957999999997E-2</v>
      </c>
      <c r="K10" s="34">
        <v>8.1688734999999901E-2</v>
      </c>
      <c r="L10" s="34">
        <v>8.2338091000000002E-2</v>
      </c>
      <c r="M10" s="34">
        <v>8.1087131999999895E-2</v>
      </c>
      <c r="N10" s="34">
        <v>8.1676440999999891E-2</v>
      </c>
      <c r="O10" s="34">
        <v>8.1627026999999908E-2</v>
      </c>
      <c r="P10" s="34">
        <v>8.1292434999999996E-2</v>
      </c>
      <c r="Q10" s="34">
        <v>8.1507490999999904E-2</v>
      </c>
      <c r="R10" s="34">
        <v>8.1257408999999892E-2</v>
      </c>
      <c r="S10" s="34">
        <v>8.1167960999999997E-2</v>
      </c>
      <c r="T10" s="34">
        <v>8.3186175999999903E-2</v>
      </c>
      <c r="U10" s="34">
        <v>8.5086772999999991E-2</v>
      </c>
      <c r="V10" s="34">
        <v>8.0339333999999998E-2</v>
      </c>
      <c r="W10" s="34">
        <v>8.417492E-2</v>
      </c>
      <c r="X10" s="34">
        <v>8.4526415999999799E-2</v>
      </c>
      <c r="Y10" s="34">
        <v>8.1110571000000006E-2</v>
      </c>
      <c r="Z10" s="34">
        <v>8.2117137999999992E-2</v>
      </c>
      <c r="AA10" s="34">
        <v>8.2772137999999995E-2</v>
      </c>
    </row>
    <row r="11" spans="1:27" x14ac:dyDescent="0.35">
      <c r="A11" s="25" t="s">
        <v>38</v>
      </c>
      <c r="B11" s="25" t="s">
        <v>141</v>
      </c>
      <c r="C11" s="35">
        <v>46351.047680529024</v>
      </c>
      <c r="D11" s="35">
        <v>8.7477014939999993</v>
      </c>
      <c r="E11" s="35">
        <v>224684.89134346598</v>
      </c>
      <c r="F11" s="35">
        <v>366115.13761752099</v>
      </c>
      <c r="G11" s="35">
        <v>1.356541228999999</v>
      </c>
      <c r="H11" s="35">
        <v>13309.643824219003</v>
      </c>
      <c r="I11" s="35">
        <v>1.3573651419999988</v>
      </c>
      <c r="J11" s="35">
        <v>1.3481759099999993</v>
      </c>
      <c r="K11" s="35">
        <v>1.346737925999999</v>
      </c>
      <c r="L11" s="35">
        <v>1.3487209209999995</v>
      </c>
      <c r="M11" s="35">
        <v>1.3477434029999991</v>
      </c>
      <c r="N11" s="35">
        <v>1.349695727999999</v>
      </c>
      <c r="O11" s="35">
        <v>1.3498545679999994</v>
      </c>
      <c r="P11" s="35">
        <v>6.0069547019999989</v>
      </c>
      <c r="Q11" s="35">
        <v>9015.3113015229992</v>
      </c>
      <c r="R11" s="35">
        <v>4211.3125928439995</v>
      </c>
      <c r="S11" s="35">
        <v>16390.786745753001</v>
      </c>
      <c r="T11" s="35">
        <v>652.78974460500001</v>
      </c>
      <c r="U11" s="35">
        <v>1302.7527913890001</v>
      </c>
      <c r="V11" s="35">
        <v>7791.8890842509991</v>
      </c>
      <c r="W11" s="35">
        <v>5888.3371380715007</v>
      </c>
      <c r="X11" s="35">
        <v>10246.805757146001</v>
      </c>
      <c r="Y11" s="35">
        <v>8788.1278202419981</v>
      </c>
      <c r="Z11" s="35">
        <v>19316.643640929007</v>
      </c>
      <c r="AA11" s="35">
        <v>2259.9345418459998</v>
      </c>
    </row>
  </sheetData>
  <sheetProtection algorithmName="SHA-512" hashValue="PBsRmpFNouDXTDHkaE6JzBqTZVMMAY8rZFN3+sMOqDgg0muVmK38C6Di0/sjOd4fgyua3bmu83vJ7zHwXYPf7g==" saltValue="EwJ1Cxgx7EDXuTjALlpQd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143</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0.59260763624496893</v>
      </c>
      <c r="D6" s="32">
        <v>0.54491335536020358</v>
      </c>
      <c r="E6" s="32">
        <v>0.5986980118482923</v>
      </c>
      <c r="F6" s="32">
        <v>0.57853434299354556</v>
      </c>
      <c r="G6" s="32">
        <v>0.5589678870257323</v>
      </c>
      <c r="H6" s="32">
        <v>0.53584317370268741</v>
      </c>
      <c r="I6" s="32">
        <v>0.53367876617582555</v>
      </c>
      <c r="J6" s="32">
        <v>0.56215932103683797</v>
      </c>
      <c r="K6" s="32">
        <v>0.48127038654207444</v>
      </c>
      <c r="L6" s="32">
        <v>0.4763432012738037</v>
      </c>
      <c r="M6" s="32">
        <v>0.45484476882971747</v>
      </c>
      <c r="N6" s="32">
        <v>0.52031692335219815</v>
      </c>
      <c r="O6" s="32">
        <v>0.54604852177944885</v>
      </c>
      <c r="P6" s="32">
        <v>0.57424622058338926</v>
      </c>
      <c r="Q6" s="32">
        <v>0.61325823055531536</v>
      </c>
      <c r="R6" s="32">
        <v>0.68049392319327195</v>
      </c>
      <c r="S6" s="32">
        <v>0.74386582979046645</v>
      </c>
      <c r="T6" s="32">
        <v>0.73190110075676562</v>
      </c>
      <c r="U6" s="32">
        <v>0.74201508321568632</v>
      </c>
      <c r="V6" s="32">
        <v>0.76522946247474943</v>
      </c>
      <c r="W6" s="32">
        <v>0.71324814719631557</v>
      </c>
      <c r="X6" s="32">
        <v>0.75386105880508947</v>
      </c>
      <c r="Y6" s="32">
        <v>0.73613342808355253</v>
      </c>
      <c r="Z6" s="32">
        <v>0.73639267010705811</v>
      </c>
      <c r="AA6" s="32">
        <v>0.7047821578689103</v>
      </c>
    </row>
    <row r="7" spans="1:27" x14ac:dyDescent="0.35">
      <c r="A7" s="31" t="s">
        <v>38</v>
      </c>
      <c r="B7" s="31" t="s">
        <v>68</v>
      </c>
      <c r="C7" s="32">
        <v>0.77558063066293703</v>
      </c>
      <c r="D7" s="32">
        <v>0.66701093021587898</v>
      </c>
      <c r="E7" s="32">
        <v>0.76994536087403476</v>
      </c>
      <c r="F7" s="32">
        <v>0.79390082000525919</v>
      </c>
      <c r="G7" s="32">
        <v>0.76639246455808174</v>
      </c>
      <c r="H7" s="32">
        <v>0.74745894953262093</v>
      </c>
      <c r="I7" s="32">
        <v>0.70935119892897258</v>
      </c>
      <c r="J7" s="32">
        <v>0.66960308876623131</v>
      </c>
      <c r="K7" s="32">
        <v>0.66696897822972545</v>
      </c>
      <c r="L7" s="32">
        <v>0.76178424657541843</v>
      </c>
      <c r="M7" s="32">
        <v>0.67967100174763806</v>
      </c>
      <c r="N7" s="32">
        <v>0.7756592536220388</v>
      </c>
      <c r="O7" s="32">
        <v>0.7869170951012654</v>
      </c>
      <c r="P7" s="32">
        <v>0.75116039799319834</v>
      </c>
      <c r="Q7" s="32">
        <v>0.75293603923565833</v>
      </c>
      <c r="R7" s="32">
        <v>0.76691504682308453</v>
      </c>
      <c r="S7" s="32">
        <v>0.73373662237795501</v>
      </c>
      <c r="T7" s="32">
        <v>0.73719502523441116</v>
      </c>
      <c r="U7" s="32">
        <v>0.77723841109632652</v>
      </c>
      <c r="V7" s="32">
        <v>0.76237647886849624</v>
      </c>
      <c r="W7" s="32">
        <v>0.81013199780281808</v>
      </c>
      <c r="X7" s="32">
        <v>0.80731320767681847</v>
      </c>
      <c r="Y7" s="32">
        <v>0.82804483468955647</v>
      </c>
      <c r="Z7" s="32">
        <v>0.79478437532195845</v>
      </c>
      <c r="AA7" s="32">
        <v>0.82647447042272448</v>
      </c>
    </row>
    <row r="8" spans="1:27" x14ac:dyDescent="0.35">
      <c r="A8" s="31" t="s">
        <v>38</v>
      </c>
      <c r="B8" s="31" t="s">
        <v>18</v>
      </c>
      <c r="C8" s="32">
        <v>9.2690407079270218E-2</v>
      </c>
      <c r="D8" s="32">
        <v>8.5844352375530883E-2</v>
      </c>
      <c r="E8" s="32">
        <v>7.4053800605807615E-2</v>
      </c>
      <c r="F8" s="32">
        <v>7.0909872925344744E-2</v>
      </c>
      <c r="G8" s="32">
        <v>7.0909870707911923E-2</v>
      </c>
      <c r="H8" s="32">
        <v>7.0909884214242699E-2</v>
      </c>
      <c r="I8" s="32">
        <v>7.0909892841042196E-2</v>
      </c>
      <c r="J8" s="32">
        <v>7.0909905302915105E-2</v>
      </c>
      <c r="K8" s="32">
        <v>7.0909912583138682E-2</v>
      </c>
      <c r="L8" s="32">
        <v>7.0909942691222694E-2</v>
      </c>
      <c r="M8" s="32">
        <v>7.0909949902201577E-2</v>
      </c>
      <c r="N8" s="32">
        <v>7.0909998320675446E-2</v>
      </c>
      <c r="O8" s="32">
        <v>7.0910024706841213E-2</v>
      </c>
      <c r="P8" s="32">
        <v>7.0910065245907289E-2</v>
      </c>
      <c r="Q8" s="32">
        <v>7.7249218486974108E-2</v>
      </c>
      <c r="R8" s="32">
        <v>9.9455726069598668E-2</v>
      </c>
      <c r="S8" s="32">
        <v>0.25630867725218215</v>
      </c>
      <c r="T8" s="32">
        <v>0.33709296452191978</v>
      </c>
      <c r="U8" s="32">
        <v>0.33519617371966637</v>
      </c>
      <c r="V8" s="32">
        <v>0.41042489950102945</v>
      </c>
      <c r="W8" s="32">
        <v>0.36002361658059784</v>
      </c>
      <c r="X8" s="32">
        <v>0.47584674669907595</v>
      </c>
      <c r="Y8" s="32">
        <v>0.38564203601208602</v>
      </c>
      <c r="Z8" s="32">
        <v>0.35517705434135632</v>
      </c>
      <c r="AA8" s="32">
        <v>0.3937719360898409</v>
      </c>
    </row>
    <row r="9" spans="1:27" x14ac:dyDescent="0.35">
      <c r="A9" s="31" t="s">
        <v>38</v>
      </c>
      <c r="B9" s="31" t="s">
        <v>30</v>
      </c>
      <c r="C9" s="32">
        <v>5.8555115923853623E-2</v>
      </c>
      <c r="D9" s="32">
        <v>6.392713593256058E-2</v>
      </c>
      <c r="E9" s="32">
        <v>6.6287862047769583E-2</v>
      </c>
      <c r="F9" s="32">
        <v>7.744263233227959E-3</v>
      </c>
      <c r="G9" s="32">
        <v>7.3846717077274329E-3</v>
      </c>
      <c r="H9" s="32">
        <v>7.518718739023534E-3</v>
      </c>
      <c r="I9" s="32">
        <v>7.4178763101510363E-3</v>
      </c>
      <c r="J9" s="32">
        <v>7.384662387975062E-3</v>
      </c>
      <c r="K9" s="32">
        <v>7.3846825553565169E-3</v>
      </c>
      <c r="L9" s="32">
        <v>7.5117385317878468E-3</v>
      </c>
      <c r="M9" s="32">
        <v>7.9218800491745699E-3</v>
      </c>
      <c r="N9" s="32">
        <v>7.5148275904460852E-3</v>
      </c>
      <c r="O9" s="32">
        <v>7.5089172198805759E-3</v>
      </c>
      <c r="P9" s="32">
        <v>7.4472895855286266E-3</v>
      </c>
      <c r="Q9" s="32">
        <v>1.6750322602739726E-3</v>
      </c>
      <c r="R9" s="32">
        <v>2.9891474885844751E-3</v>
      </c>
      <c r="S9" s="32">
        <v>4.3780646118721463E-2</v>
      </c>
      <c r="T9" s="32">
        <v>9.1046406392694068E-2</v>
      </c>
      <c r="U9" s="32" t="s">
        <v>152</v>
      </c>
      <c r="V9" s="32" t="s">
        <v>152</v>
      </c>
      <c r="W9" s="32" t="s">
        <v>152</v>
      </c>
      <c r="X9" s="32" t="s">
        <v>152</v>
      </c>
      <c r="Y9" s="32" t="s">
        <v>152</v>
      </c>
      <c r="Z9" s="32" t="s">
        <v>152</v>
      </c>
      <c r="AA9" s="32" t="s">
        <v>152</v>
      </c>
    </row>
    <row r="10" spans="1:27" x14ac:dyDescent="0.35">
      <c r="A10" s="31" t="s">
        <v>38</v>
      </c>
      <c r="B10" s="31" t="s">
        <v>63</v>
      </c>
      <c r="C10" s="32">
        <v>1.1404970163671048E-3</v>
      </c>
      <c r="D10" s="32">
        <v>8.5884866120662119E-4</v>
      </c>
      <c r="E10" s="32">
        <v>1.9205007956995951E-3</v>
      </c>
      <c r="F10" s="32">
        <v>1.8054293902272539E-4</v>
      </c>
      <c r="G10" s="32">
        <v>8.2051386286396398E-6</v>
      </c>
      <c r="H10" s="32">
        <v>3.7580952126896351E-5</v>
      </c>
      <c r="I10" s="32">
        <v>7.2041155067269621E-6</v>
      </c>
      <c r="J10" s="32">
        <v>2.3316335008272E-7</v>
      </c>
      <c r="K10" s="32">
        <v>1.3846957282407465E-6</v>
      </c>
      <c r="L10" s="32">
        <v>2.0176958109596534E-5</v>
      </c>
      <c r="M10" s="32">
        <v>1.1277944626295451E-4</v>
      </c>
      <c r="N10" s="32">
        <v>2.8386727175372775E-5</v>
      </c>
      <c r="O10" s="32">
        <v>2.9501279868968621E-5</v>
      </c>
      <c r="P10" s="32">
        <v>3.2762863549719534E-5</v>
      </c>
      <c r="Q10" s="32">
        <v>6.6603777959525193E-4</v>
      </c>
      <c r="R10" s="32">
        <v>1.2545421490702407E-3</v>
      </c>
      <c r="S10" s="32">
        <v>1.541389401051128E-2</v>
      </c>
      <c r="T10" s="32">
        <v>2.6184561516264464E-2</v>
      </c>
      <c r="U10" s="32">
        <v>3.6689870275065671E-2</v>
      </c>
      <c r="V10" s="32">
        <v>7.5095344494030478E-2</v>
      </c>
      <c r="W10" s="32">
        <v>7.8247020990608346E-2</v>
      </c>
      <c r="X10" s="32">
        <v>0.10164040644942894</v>
      </c>
      <c r="Y10" s="32">
        <v>0.12156387665833332</v>
      </c>
      <c r="Z10" s="32">
        <v>8.4971530286246835E-2</v>
      </c>
      <c r="AA10" s="32">
        <v>0.10545044818646425</v>
      </c>
    </row>
    <row r="11" spans="1:27" x14ac:dyDescent="0.35">
      <c r="A11" s="31" t="s">
        <v>38</v>
      </c>
      <c r="B11" s="31" t="s">
        <v>62</v>
      </c>
      <c r="C11" s="32">
        <v>0.198090759032997</v>
      </c>
      <c r="D11" s="32">
        <v>0.2528184570707227</v>
      </c>
      <c r="E11" s="32">
        <v>0.20380449918455107</v>
      </c>
      <c r="F11" s="32">
        <v>0.22332516087301163</v>
      </c>
      <c r="G11" s="32">
        <v>0.25120679139323238</v>
      </c>
      <c r="H11" s="32">
        <v>0.23515510266082018</v>
      </c>
      <c r="I11" s="32">
        <v>0.23535861486687759</v>
      </c>
      <c r="J11" s="32">
        <v>0.27296772736275338</v>
      </c>
      <c r="K11" s="32">
        <v>0.2371770153550174</v>
      </c>
      <c r="L11" s="32">
        <v>0.19836795672689791</v>
      </c>
      <c r="M11" s="32">
        <v>0.25476875047941777</v>
      </c>
      <c r="N11" s="32">
        <v>0.20634920452769584</v>
      </c>
      <c r="O11" s="32">
        <v>0.22243896089999859</v>
      </c>
      <c r="P11" s="32">
        <v>0.2500485294171606</v>
      </c>
      <c r="Q11" s="32">
        <v>0.23698033839853716</v>
      </c>
      <c r="R11" s="32">
        <v>0.23644377796168042</v>
      </c>
      <c r="S11" s="32">
        <v>0.27837199414485886</v>
      </c>
      <c r="T11" s="32">
        <v>0.24220884768088444</v>
      </c>
      <c r="U11" s="32">
        <v>0.20238341706490193</v>
      </c>
      <c r="V11" s="32">
        <v>0.25853487506606637</v>
      </c>
      <c r="W11" s="32">
        <v>0.20602013925621088</v>
      </c>
      <c r="X11" s="32">
        <v>0.22177216699780913</v>
      </c>
      <c r="Y11" s="32">
        <v>0.24982701257648243</v>
      </c>
      <c r="Z11" s="32">
        <v>0.23165492603856414</v>
      </c>
      <c r="AA11" s="32">
        <v>0.23343621072824386</v>
      </c>
    </row>
    <row r="12" spans="1:27" x14ac:dyDescent="0.35">
      <c r="A12" s="31" t="s">
        <v>38</v>
      </c>
      <c r="B12" s="31" t="s">
        <v>66</v>
      </c>
      <c r="C12" s="32">
        <v>0.3359612220586834</v>
      </c>
      <c r="D12" s="32">
        <v>0.36743438133599299</v>
      </c>
      <c r="E12" s="32">
        <v>0.33701963996651962</v>
      </c>
      <c r="F12" s="32">
        <v>0.33552210160109858</v>
      </c>
      <c r="G12" s="32">
        <v>0.34939569752636068</v>
      </c>
      <c r="H12" s="32">
        <v>0.36830465421368391</v>
      </c>
      <c r="I12" s="32">
        <v>0.37755780157527175</v>
      </c>
      <c r="J12" s="32">
        <v>0.34743629136692222</v>
      </c>
      <c r="K12" s="32">
        <v>0.34379520316895196</v>
      </c>
      <c r="L12" s="32">
        <v>0.34443962874903733</v>
      </c>
      <c r="M12" s="32">
        <v>0.35804159485212905</v>
      </c>
      <c r="N12" s="32">
        <v>0.3287083799732517</v>
      </c>
      <c r="O12" s="32">
        <v>0.32509984324495406</v>
      </c>
      <c r="P12" s="32">
        <v>0.34119345887558977</v>
      </c>
      <c r="Q12" s="32">
        <v>0.36122142187424489</v>
      </c>
      <c r="R12" s="32">
        <v>0.37072762789132302</v>
      </c>
      <c r="S12" s="32">
        <v>0.35659743161495033</v>
      </c>
      <c r="T12" s="32">
        <v>0.36417518812949051</v>
      </c>
      <c r="U12" s="32">
        <v>0.36452251436594646</v>
      </c>
      <c r="V12" s="32">
        <v>0.38160356068489948</v>
      </c>
      <c r="W12" s="32">
        <v>0.34753235504841973</v>
      </c>
      <c r="X12" s="32">
        <v>0.33315044907513974</v>
      </c>
      <c r="Y12" s="32">
        <v>0.37364554685141321</v>
      </c>
      <c r="Z12" s="32">
        <v>0.38543119287475436</v>
      </c>
      <c r="AA12" s="32">
        <v>0.39560670567951772</v>
      </c>
    </row>
    <row r="13" spans="1:27" x14ac:dyDescent="0.35">
      <c r="A13" s="31" t="s">
        <v>38</v>
      </c>
      <c r="B13" s="31" t="s">
        <v>65</v>
      </c>
      <c r="C13" s="32">
        <v>0.27226690001479908</v>
      </c>
      <c r="D13" s="32">
        <v>0.28140967683598783</v>
      </c>
      <c r="E13" s="32">
        <v>0.28368584097388277</v>
      </c>
      <c r="F13" s="32">
        <v>0.28668188671250744</v>
      </c>
      <c r="G13" s="32">
        <v>0.27946981894529821</v>
      </c>
      <c r="H13" s="32">
        <v>0.2976291072739351</v>
      </c>
      <c r="I13" s="32">
        <v>0.29894378981466502</v>
      </c>
      <c r="J13" s="32">
        <v>0.26115221982878489</v>
      </c>
      <c r="K13" s="32">
        <v>0.28273675196105669</v>
      </c>
      <c r="L13" s="32">
        <v>0.29278210864981807</v>
      </c>
      <c r="M13" s="32">
        <v>0.29708480020169586</v>
      </c>
      <c r="N13" s="32">
        <v>0.30079791126133826</v>
      </c>
      <c r="O13" s="32">
        <v>0.2881084280607944</v>
      </c>
      <c r="P13" s="32">
        <v>0.27679833252424696</v>
      </c>
      <c r="Q13" s="32">
        <v>0.29943027457715571</v>
      </c>
      <c r="R13" s="32">
        <v>0.30110012451428203</v>
      </c>
      <c r="S13" s="32">
        <v>0.27216740531040173</v>
      </c>
      <c r="T13" s="32">
        <v>0.28442229448749756</v>
      </c>
      <c r="U13" s="32">
        <v>0.29718862214898351</v>
      </c>
      <c r="V13" s="32">
        <v>0.30166619045865983</v>
      </c>
      <c r="W13" s="32">
        <v>0.30190736128814755</v>
      </c>
      <c r="X13" s="32">
        <v>0.29137900026196573</v>
      </c>
      <c r="Y13" s="32">
        <v>0.28337809392586583</v>
      </c>
      <c r="Z13" s="32">
        <v>0.30205512819676278</v>
      </c>
      <c r="AA13" s="32">
        <v>0.30448552143145868</v>
      </c>
    </row>
    <row r="14" spans="1:27" x14ac:dyDescent="0.35">
      <c r="A14" s="31" t="s">
        <v>38</v>
      </c>
      <c r="B14" s="31" t="s">
        <v>34</v>
      </c>
      <c r="C14" s="32">
        <v>5.3909693132513418E-2</v>
      </c>
      <c r="D14" s="32">
        <v>4.0206873239227364E-2</v>
      </c>
      <c r="E14" s="32">
        <v>5.5430122550625384E-2</v>
      </c>
      <c r="F14" s="32">
        <v>5.6518793857360868E-2</v>
      </c>
      <c r="G14" s="32">
        <v>5.965484119015127E-2</v>
      </c>
      <c r="H14" s="32">
        <v>6.5881216833989092E-2</v>
      </c>
      <c r="I14" s="32">
        <v>6.6356300262163756E-2</v>
      </c>
      <c r="J14" s="32">
        <v>7.44506687897067E-2</v>
      </c>
      <c r="K14" s="32">
        <v>5.9479186349048759E-2</v>
      </c>
      <c r="L14" s="32">
        <v>6.6275237124087866E-2</v>
      </c>
      <c r="M14" s="32">
        <v>6.5007572963405882E-2</v>
      </c>
      <c r="N14" s="32">
        <v>7.0883205838528987E-2</v>
      </c>
      <c r="O14" s="32">
        <v>7.2620979046785064E-2</v>
      </c>
      <c r="P14" s="32">
        <v>7.0232550827045423E-2</v>
      </c>
      <c r="Q14" s="32">
        <v>0.12998878617282919</v>
      </c>
      <c r="R14" s="32">
        <v>0.1351220111231051</v>
      </c>
      <c r="S14" s="32">
        <v>0.1279404300567446</v>
      </c>
      <c r="T14" s="32">
        <v>0.12453958014962621</v>
      </c>
      <c r="U14" s="32">
        <v>0.12718995630967866</v>
      </c>
      <c r="V14" s="32">
        <v>0.12093671527093713</v>
      </c>
      <c r="W14" s="32">
        <v>0.12568752957555285</v>
      </c>
      <c r="X14" s="32">
        <v>0.12224223771873745</v>
      </c>
      <c r="Y14" s="32">
        <v>0.11773901292929326</v>
      </c>
      <c r="Z14" s="32">
        <v>0.1254825992889616</v>
      </c>
      <c r="AA14" s="32">
        <v>0.1251851763139481</v>
      </c>
    </row>
    <row r="15" spans="1:27" x14ac:dyDescent="0.35">
      <c r="A15" s="31" t="s">
        <v>38</v>
      </c>
      <c r="B15" s="31" t="s">
        <v>70</v>
      </c>
      <c r="C15" s="32">
        <v>7.012255566830149E-3</v>
      </c>
      <c r="D15" s="32">
        <v>6.1504401319127341E-4</v>
      </c>
      <c r="E15" s="32">
        <v>6.038843001296563E-3</v>
      </c>
      <c r="F15" s="32">
        <v>6.6926489939920517E-3</v>
      </c>
      <c r="G15" s="32">
        <v>5.6119200123277372E-3</v>
      </c>
      <c r="H15" s="32">
        <v>1.0328918537840508E-2</v>
      </c>
      <c r="I15" s="32">
        <v>9.9514022670374423E-3</v>
      </c>
      <c r="J15" s="32">
        <v>6.2341862496147465E-3</v>
      </c>
      <c r="K15" s="32">
        <v>2.5427873102853847E-2</v>
      </c>
      <c r="L15" s="32">
        <v>3.7654425407903196E-2</v>
      </c>
      <c r="M15" s="32">
        <v>3.0369206820646054E-2</v>
      </c>
      <c r="N15" s="32">
        <v>5.0275168228396956E-2</v>
      </c>
      <c r="O15" s="32">
        <v>2.7261046404086421E-2</v>
      </c>
      <c r="P15" s="32">
        <v>3.301503564458013E-2</v>
      </c>
      <c r="Q15" s="32">
        <v>8.4114431289764577E-2</v>
      </c>
      <c r="R15" s="32">
        <v>8.3948712743941403E-2</v>
      </c>
      <c r="S15" s="32">
        <v>0.15689218433242735</v>
      </c>
      <c r="T15" s="32">
        <v>0.15940872465079114</v>
      </c>
      <c r="U15" s="32">
        <v>0.16380928289232288</v>
      </c>
      <c r="V15" s="32">
        <v>0.17597294407696568</v>
      </c>
      <c r="W15" s="32">
        <v>0.16732403064122348</v>
      </c>
      <c r="X15" s="32">
        <v>0.17681297814714669</v>
      </c>
      <c r="Y15" s="32">
        <v>0.1729751746343085</v>
      </c>
      <c r="Z15" s="32">
        <v>0.19442232790848746</v>
      </c>
      <c r="AA15" s="32">
        <v>0.20024129794358628</v>
      </c>
    </row>
    <row r="16" spans="1:27" x14ac:dyDescent="0.35">
      <c r="A16" s="31" t="s">
        <v>38</v>
      </c>
      <c r="B16" s="31" t="s">
        <v>52</v>
      </c>
      <c r="C16" s="32">
        <v>9.0896024317721244E-2</v>
      </c>
      <c r="D16" s="32">
        <v>8.6763367268343564E-2</v>
      </c>
      <c r="E16" s="32">
        <v>7.919766745885079E-2</v>
      </c>
      <c r="F16" s="32">
        <v>0.10062395823903289</v>
      </c>
      <c r="G16" s="32">
        <v>0.10409480059558335</v>
      </c>
      <c r="H16" s="32">
        <v>0.10562363300601831</v>
      </c>
      <c r="I16" s="32">
        <v>0.11060001433953055</v>
      </c>
      <c r="J16" s="32">
        <v>0.11865361083562306</v>
      </c>
      <c r="K16" s="32">
        <v>0.1028557766658186</v>
      </c>
      <c r="L16" s="32">
        <v>0.10543028386570172</v>
      </c>
      <c r="M16" s="32">
        <v>0.10561621354188074</v>
      </c>
      <c r="N16" s="32">
        <v>0.10671430981393278</v>
      </c>
      <c r="O16" s="32">
        <v>0.10897171575632673</v>
      </c>
      <c r="P16" s="32">
        <v>0.10960508746034567</v>
      </c>
      <c r="Q16" s="32">
        <v>0.11577701289266155</v>
      </c>
      <c r="R16" s="32">
        <v>0.11978883999393422</v>
      </c>
      <c r="S16" s="32">
        <v>0.10575932344901255</v>
      </c>
      <c r="T16" s="32">
        <v>0.10392901602873449</v>
      </c>
      <c r="U16" s="32">
        <v>0.10763732987473643</v>
      </c>
      <c r="V16" s="32">
        <v>0.10047430651189829</v>
      </c>
      <c r="W16" s="32">
        <v>0.10372187911563141</v>
      </c>
      <c r="X16" s="32">
        <v>9.8677223782885723E-2</v>
      </c>
      <c r="Y16" s="32">
        <v>9.5201254004451286E-2</v>
      </c>
      <c r="Z16" s="32">
        <v>9.9582451946935061E-2</v>
      </c>
      <c r="AA16" s="32">
        <v>0.10030990233780084</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0.5030210357196897</v>
      </c>
      <c r="D20" s="32">
        <v>0.46739571052286849</v>
      </c>
      <c r="E20" s="32">
        <v>0.5286766476500051</v>
      </c>
      <c r="F20" s="32">
        <v>0.49267384352162047</v>
      </c>
      <c r="G20" s="32">
        <v>0.48411908631574285</v>
      </c>
      <c r="H20" s="32">
        <v>0.44097856341282743</v>
      </c>
      <c r="I20" s="32">
        <v>0.4496465305648612</v>
      </c>
      <c r="J20" s="32">
        <v>0.46934734568314462</v>
      </c>
      <c r="K20" s="32">
        <v>0.40390244081955512</v>
      </c>
      <c r="L20" s="32">
        <v>0.40422014239369602</v>
      </c>
      <c r="M20" s="32">
        <v>0.38848368330934158</v>
      </c>
      <c r="N20" s="32">
        <v>0.48981017612529459</v>
      </c>
      <c r="O20" s="32">
        <v>0.50574980356406574</v>
      </c>
      <c r="P20" s="32">
        <v>0.56808076172691346</v>
      </c>
      <c r="Q20" s="32">
        <v>0.55772311961708854</v>
      </c>
      <c r="R20" s="32">
        <v>0.67746539686232521</v>
      </c>
      <c r="S20" s="32">
        <v>0.77918515642251462</v>
      </c>
      <c r="T20" s="32">
        <v>0.71422605710320231</v>
      </c>
      <c r="U20" s="32">
        <v>0.77885395342137809</v>
      </c>
      <c r="V20" s="32">
        <v>0.74999997405585872</v>
      </c>
      <c r="W20" s="32">
        <v>0.75000002594460924</v>
      </c>
      <c r="X20" s="32">
        <v>0.72382188321618668</v>
      </c>
      <c r="Y20" s="32">
        <v>0.83238567178682743</v>
      </c>
      <c r="Z20" s="32">
        <v>0.7901193441266614</v>
      </c>
      <c r="AA20" s="32">
        <v>0.76958904109635851</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4.2860459655871463E-3</v>
      </c>
      <c r="D22" s="32">
        <v>6.3363684697762155E-3</v>
      </c>
      <c r="E22" s="32">
        <v>6.3366370251504867E-3</v>
      </c>
      <c r="F22" s="32">
        <v>1.1968652476983305E-2</v>
      </c>
      <c r="G22" s="32">
        <v>1.1968643805809351E-2</v>
      </c>
      <c r="H22" s="32">
        <v>1.1968670565481824E-2</v>
      </c>
      <c r="I22" s="32">
        <v>1.1968679056714155E-2</v>
      </c>
      <c r="J22" s="32">
        <v>1.1968692680452081E-2</v>
      </c>
      <c r="K22" s="32">
        <v>1.1968668158651287E-2</v>
      </c>
      <c r="L22" s="32">
        <v>1.1968698051483722E-2</v>
      </c>
      <c r="M22" s="32">
        <v>1.1968708984740282E-2</v>
      </c>
      <c r="N22" s="32">
        <v>1.1968773880034972E-2</v>
      </c>
      <c r="O22" s="32">
        <v>1.1968798460261047E-2</v>
      </c>
      <c r="P22" s="32">
        <v>1.1968866087457765E-2</v>
      </c>
      <c r="Q22" s="32">
        <v>4.1979437371313752E-2</v>
      </c>
      <c r="R22" s="32">
        <v>5.211775457507254E-2</v>
      </c>
      <c r="S22" s="32">
        <v>0.3701495414191483</v>
      </c>
      <c r="T22" s="32">
        <v>0.49699038605575574</v>
      </c>
      <c r="U22" s="32">
        <v>0.46828281658788162</v>
      </c>
      <c r="V22" s="32">
        <v>0.58428268368227221</v>
      </c>
      <c r="W22" s="32">
        <v>0.51759798356799191</v>
      </c>
      <c r="X22" s="32">
        <v>0.62505226175412587</v>
      </c>
      <c r="Y22" s="32">
        <v>0.5155176148773295</v>
      </c>
      <c r="Z22" s="32">
        <v>0.61051415787656171</v>
      </c>
      <c r="AA22" s="32">
        <v>0.63420417626515979</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2.9366327600408916E-4</v>
      </c>
      <c r="D24" s="32">
        <v>2.0074448619091065E-5</v>
      </c>
      <c r="E24" s="32">
        <v>4.4335284914885967E-4</v>
      </c>
      <c r="F24" s="32">
        <v>2.725971430756464E-4</v>
      </c>
      <c r="G24" s="32">
        <v>1.5136099713614301E-7</v>
      </c>
      <c r="H24" s="32">
        <v>1.6272237399875682E-7</v>
      </c>
      <c r="I24" s="32">
        <v>1.7092225088276033E-7</v>
      </c>
      <c r="J24" s="32">
        <v>1.8022510194871376E-7</v>
      </c>
      <c r="K24" s="32">
        <v>1.7746460764248895E-7</v>
      </c>
      <c r="L24" s="32">
        <v>1.924323295982097E-7</v>
      </c>
      <c r="M24" s="32">
        <v>2.0122367362782257E-7</v>
      </c>
      <c r="N24" s="32">
        <v>2.2471738221457512E-7</v>
      </c>
      <c r="O24" s="32">
        <v>2.3962028098464449E-7</v>
      </c>
      <c r="P24" s="32">
        <v>4.4842757578231093E-5</v>
      </c>
      <c r="Q24" s="32">
        <v>1.4157012726947557E-4</v>
      </c>
      <c r="R24" s="32">
        <v>6.1032988622628153E-5</v>
      </c>
      <c r="S24" s="32">
        <v>1.4511690781270333E-3</v>
      </c>
      <c r="T24" s="32">
        <v>5.2994989133064319E-3</v>
      </c>
      <c r="U24" s="32">
        <v>1.4506219206251565E-2</v>
      </c>
      <c r="V24" s="32">
        <v>8.7736988231390978E-2</v>
      </c>
      <c r="W24" s="32">
        <v>8.549694187192218E-2</v>
      </c>
      <c r="X24" s="32">
        <v>0.10317407099232079</v>
      </c>
      <c r="Y24" s="32">
        <v>0.14353250477093374</v>
      </c>
      <c r="Z24" s="32">
        <v>0.11396021417580877</v>
      </c>
      <c r="AA24" s="32">
        <v>0.11092991416955529</v>
      </c>
    </row>
    <row r="25" spans="1:27" s="30" customFormat="1" x14ac:dyDescent="0.35">
      <c r="A25" s="31" t="s">
        <v>119</v>
      </c>
      <c r="B25" s="31" t="s">
        <v>62</v>
      </c>
      <c r="C25" s="32">
        <v>8.6536885709118813E-2</v>
      </c>
      <c r="D25" s="32">
        <v>8.3841044983950438E-2</v>
      </c>
      <c r="E25" s="32">
        <v>7.6242835571228268E-2</v>
      </c>
      <c r="F25" s="32">
        <v>9.3182650662326505E-2</v>
      </c>
      <c r="G25" s="32">
        <v>9.6674801615466294E-2</v>
      </c>
      <c r="H25" s="32">
        <v>9.9389041254170585E-2</v>
      </c>
      <c r="I25" s="32">
        <v>9.6861086658994525E-2</v>
      </c>
      <c r="J25" s="32">
        <v>0.12802957611198695</v>
      </c>
      <c r="K25" s="32">
        <v>0.11050861503684614</v>
      </c>
      <c r="L25" s="32">
        <v>9.8573284054432803E-2</v>
      </c>
      <c r="M25" s="32">
        <v>9.6900947601609458E-2</v>
      </c>
      <c r="N25" s="32">
        <v>9.7236758895067568E-2</v>
      </c>
      <c r="O25" s="32">
        <v>0.11049692911071919</v>
      </c>
      <c r="P25" s="32">
        <v>0.11478667028346666</v>
      </c>
      <c r="Q25" s="32">
        <v>0.12218439689859396</v>
      </c>
      <c r="R25" s="32">
        <v>0.12288671097246708</v>
      </c>
      <c r="S25" s="32">
        <v>0.1740457697002577</v>
      </c>
      <c r="T25" s="32">
        <v>0.14827062480220621</v>
      </c>
      <c r="U25" s="32">
        <v>0.13003816854288164</v>
      </c>
      <c r="V25" s="32">
        <v>0.1349761933179619</v>
      </c>
      <c r="W25" s="32">
        <v>0.11869102717121027</v>
      </c>
      <c r="X25" s="32">
        <v>0.13624343279533424</v>
      </c>
      <c r="Y25" s="32">
        <v>0.13882665174736644</v>
      </c>
      <c r="Z25" s="32">
        <v>0.1370096779239568</v>
      </c>
      <c r="AA25" s="32">
        <v>0.14137269153216686</v>
      </c>
    </row>
    <row r="26" spans="1:27" s="30" customFormat="1" x14ac:dyDescent="0.35">
      <c r="A26" s="31" t="s">
        <v>119</v>
      </c>
      <c r="B26" s="31" t="s">
        <v>66</v>
      </c>
      <c r="C26" s="32">
        <v>0.33518393560045628</v>
      </c>
      <c r="D26" s="32">
        <v>0.37996177541473725</v>
      </c>
      <c r="E26" s="32">
        <v>0.35832460742266986</v>
      </c>
      <c r="F26" s="32">
        <v>0.34795295665143561</v>
      </c>
      <c r="G26" s="32">
        <v>0.35941638410402782</v>
      </c>
      <c r="H26" s="32">
        <v>0.38157589631414185</v>
      </c>
      <c r="I26" s="32">
        <v>0.38189891796114978</v>
      </c>
      <c r="J26" s="32">
        <v>0.34881995763214163</v>
      </c>
      <c r="K26" s="32">
        <v>0.3280279153455003</v>
      </c>
      <c r="L26" s="32">
        <v>0.3503226063008465</v>
      </c>
      <c r="M26" s="32">
        <v>0.38978970706943655</v>
      </c>
      <c r="N26" s="32">
        <v>0.3623056467049402</v>
      </c>
      <c r="O26" s="32">
        <v>0.34824563802008374</v>
      </c>
      <c r="P26" s="32">
        <v>0.35796640268215457</v>
      </c>
      <c r="Q26" s="32">
        <v>0.38118490870438365</v>
      </c>
      <c r="R26" s="32">
        <v>0.378490039155221</v>
      </c>
      <c r="S26" s="32">
        <v>0.35277042846146556</v>
      </c>
      <c r="T26" s="32">
        <v>0.32494861898809474</v>
      </c>
      <c r="U26" s="32">
        <v>0.3447696373516661</v>
      </c>
      <c r="V26" s="32">
        <v>0.36009582952105051</v>
      </c>
      <c r="W26" s="32">
        <v>0.34070815356030715</v>
      </c>
      <c r="X26" s="32">
        <v>0.31554487370741063</v>
      </c>
      <c r="Y26" s="32">
        <v>0.36043059983202508</v>
      </c>
      <c r="Z26" s="32">
        <v>0.37603500884017654</v>
      </c>
      <c r="AA26" s="32">
        <v>0.37064017803114985</v>
      </c>
    </row>
    <row r="27" spans="1:27" s="30" customFormat="1" x14ac:dyDescent="0.35">
      <c r="A27" s="31" t="s">
        <v>119</v>
      </c>
      <c r="B27" s="31" t="s">
        <v>65</v>
      </c>
      <c r="C27" s="32">
        <v>0.2415876765397503</v>
      </c>
      <c r="D27" s="32">
        <v>0.25238776048989087</v>
      </c>
      <c r="E27" s="32">
        <v>0.25143639566773246</v>
      </c>
      <c r="F27" s="32">
        <v>0.27834155963830531</v>
      </c>
      <c r="G27" s="32">
        <v>0.27292600191880484</v>
      </c>
      <c r="H27" s="32">
        <v>0.29511244676375115</v>
      </c>
      <c r="I27" s="32">
        <v>0.29648057881614343</v>
      </c>
      <c r="J27" s="32">
        <v>0.26980350917067808</v>
      </c>
      <c r="K27" s="32">
        <v>0.28120566651239209</v>
      </c>
      <c r="L27" s="32">
        <v>0.29368710868722314</v>
      </c>
      <c r="M27" s="32">
        <v>0.29617839947068886</v>
      </c>
      <c r="N27" s="32">
        <v>0.29803864626096532</v>
      </c>
      <c r="O27" s="32">
        <v>0.28654235935166705</v>
      </c>
      <c r="P27" s="32">
        <v>0.27299668801379645</v>
      </c>
      <c r="Q27" s="32">
        <v>0.30257845959744778</v>
      </c>
      <c r="R27" s="32">
        <v>0.30354441335096244</v>
      </c>
      <c r="S27" s="32">
        <v>0.27636208525973349</v>
      </c>
      <c r="T27" s="32">
        <v>0.28364585183082136</v>
      </c>
      <c r="U27" s="32">
        <v>0.30026936489669209</v>
      </c>
      <c r="V27" s="32">
        <v>0.30451845802226563</v>
      </c>
      <c r="W27" s="32">
        <v>0.30111547533310901</v>
      </c>
      <c r="X27" s="32">
        <v>0.29285777177886951</v>
      </c>
      <c r="Y27" s="32">
        <v>0.28463740609035831</v>
      </c>
      <c r="Z27" s="32">
        <v>0.30623782083164208</v>
      </c>
      <c r="AA27" s="32">
        <v>0.30772816212062759</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t="s">
        <v>152</v>
      </c>
      <c r="M28" s="32" t="s">
        <v>152</v>
      </c>
      <c r="N28" s="32" t="s">
        <v>152</v>
      </c>
      <c r="O28" s="32" t="s">
        <v>152</v>
      </c>
      <c r="P28" s="32" t="s">
        <v>152</v>
      </c>
      <c r="Q28" s="32">
        <v>0.13978482386856111</v>
      </c>
      <c r="R28" s="32">
        <v>0.14618841120337914</v>
      </c>
      <c r="S28" s="32">
        <v>0.13012490989476033</v>
      </c>
      <c r="T28" s="32">
        <v>0.12545057659677539</v>
      </c>
      <c r="U28" s="32">
        <v>0.12952931851959074</v>
      </c>
      <c r="V28" s="32">
        <v>0.12130917999100076</v>
      </c>
      <c r="W28" s="32">
        <v>0.12422914669372391</v>
      </c>
      <c r="X28" s="32">
        <v>0.12134052163582307</v>
      </c>
      <c r="Y28" s="32">
        <v>0.11720379761833073</v>
      </c>
      <c r="Z28" s="32">
        <v>0.12816317184066531</v>
      </c>
      <c r="AA28" s="32">
        <v>0.12675948058920977</v>
      </c>
    </row>
    <row r="29" spans="1:27" s="30" customFormat="1" x14ac:dyDescent="0.35">
      <c r="A29" s="31" t="s">
        <v>119</v>
      </c>
      <c r="B29" s="31" t="s">
        <v>70</v>
      </c>
      <c r="C29" s="32">
        <v>2.5482988964992391E-3</v>
      </c>
      <c r="D29" s="32">
        <v>7.011904014459665E-4</v>
      </c>
      <c r="E29" s="32">
        <v>3.2389670852359205E-3</v>
      </c>
      <c r="F29" s="32">
        <v>5.6248194007373535E-3</v>
      </c>
      <c r="G29" s="32">
        <v>5.6427459229473663E-3</v>
      </c>
      <c r="H29" s="32">
        <v>1.0177268829321739E-2</v>
      </c>
      <c r="I29" s="32">
        <v>9.8130873945588126E-3</v>
      </c>
      <c r="J29" s="32">
        <v>5.2194184448278733E-3</v>
      </c>
      <c r="K29" s="32">
        <v>2.348641716028995E-2</v>
      </c>
      <c r="L29" s="32">
        <v>3.6482717608280445E-2</v>
      </c>
      <c r="M29" s="32">
        <v>2.9785195988701902E-2</v>
      </c>
      <c r="N29" s="32">
        <v>4.9682880299496808E-2</v>
      </c>
      <c r="O29" s="32">
        <v>2.295717524687239E-2</v>
      </c>
      <c r="P29" s="32">
        <v>3.0446674475136132E-2</v>
      </c>
      <c r="Q29" s="32">
        <v>7.9730531254857823E-2</v>
      </c>
      <c r="R29" s="32">
        <v>7.2620227009584967E-2</v>
      </c>
      <c r="S29" s="32">
        <v>0.16246708519297698</v>
      </c>
      <c r="T29" s="32">
        <v>0.16256079244451066</v>
      </c>
      <c r="U29" s="32">
        <v>0.16727208593866694</v>
      </c>
      <c r="V29" s="32">
        <v>0.18425349707593952</v>
      </c>
      <c r="W29" s="32">
        <v>0.17755620521128343</v>
      </c>
      <c r="X29" s="32">
        <v>0.17214062773606872</v>
      </c>
      <c r="Y29" s="32">
        <v>0.17056134173529078</v>
      </c>
      <c r="Z29" s="32">
        <v>0.19607701712503706</v>
      </c>
      <c r="AA29" s="32">
        <v>0.20648638469290123</v>
      </c>
    </row>
    <row r="30" spans="1:27" s="30" customFormat="1" x14ac:dyDescent="0.35">
      <c r="A30" s="31" t="s">
        <v>119</v>
      </c>
      <c r="B30" s="31" t="s">
        <v>52</v>
      </c>
      <c r="C30" s="32">
        <v>5.7649316703033318E-2</v>
      </c>
      <c r="D30" s="32">
        <v>8.8218345505109805E-2</v>
      </c>
      <c r="E30" s="32">
        <v>2.7155119928408647E-2</v>
      </c>
      <c r="F30" s="32">
        <v>9.3460381139901655E-2</v>
      </c>
      <c r="G30" s="32">
        <v>0.10124017093975428</v>
      </c>
      <c r="H30" s="32">
        <v>0.10091412455869356</v>
      </c>
      <c r="I30" s="32">
        <v>0.11006117609585252</v>
      </c>
      <c r="J30" s="32">
        <v>0.10804045447708638</v>
      </c>
      <c r="K30" s="32">
        <v>0.10581932847605929</v>
      </c>
      <c r="L30" s="32">
        <v>0.10718646242275545</v>
      </c>
      <c r="M30" s="32">
        <v>0.10848674204319418</v>
      </c>
      <c r="N30" s="32">
        <v>0.10703118430807478</v>
      </c>
      <c r="O30" s="32">
        <v>0.11012156267500604</v>
      </c>
      <c r="P30" s="32">
        <v>0.11430445175958605</v>
      </c>
      <c r="Q30" s="32">
        <v>0.12181260439824798</v>
      </c>
      <c r="R30" s="32">
        <v>0.12395133939155659</v>
      </c>
      <c r="S30" s="32">
        <v>0.10812757817446111</v>
      </c>
      <c r="T30" s="32">
        <v>0.10390482199862044</v>
      </c>
      <c r="U30" s="32">
        <v>0.10882592749503298</v>
      </c>
      <c r="V30" s="32">
        <v>9.7474374981079512E-2</v>
      </c>
      <c r="W30" s="32">
        <v>0.10194229679043537</v>
      </c>
      <c r="X30" s="32">
        <v>9.8389195957288303E-2</v>
      </c>
      <c r="Y30" s="32">
        <v>9.3397067667049097E-2</v>
      </c>
      <c r="Z30" s="32">
        <v>9.827185663948608E-2</v>
      </c>
      <c r="AA30" s="32">
        <v>9.8907154783022644E-2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0.70572091724292152</v>
      </c>
      <c r="D34" s="32">
        <v>0.6380184764052923</v>
      </c>
      <c r="E34" s="32">
        <v>0.66987404781652415</v>
      </c>
      <c r="F34" s="32">
        <v>0.66581070598125192</v>
      </c>
      <c r="G34" s="32">
        <v>0.63505096527634919</v>
      </c>
      <c r="H34" s="32">
        <v>0.63227212779993636</v>
      </c>
      <c r="I34" s="32">
        <v>0.61909671672302757</v>
      </c>
      <c r="J34" s="32">
        <v>0.6607481734572993</v>
      </c>
      <c r="K34" s="32">
        <v>0.55688720592107999</v>
      </c>
      <c r="L34" s="32">
        <v>0.54683384524098722</v>
      </c>
      <c r="M34" s="32">
        <v>0.51970385447206013</v>
      </c>
      <c r="N34" s="32">
        <v>0.54448379101137068</v>
      </c>
      <c r="O34" s="32">
        <v>0.5794770302909974</v>
      </c>
      <c r="P34" s="32">
        <v>0.5788126121415117</v>
      </c>
      <c r="Q34" s="32">
        <v>0.64808361898150368</v>
      </c>
      <c r="R34" s="32">
        <v>0.68261893402351492</v>
      </c>
      <c r="S34" s="32">
        <v>0.72638809089418066</v>
      </c>
      <c r="T34" s="32">
        <v>0.74064758115192464</v>
      </c>
      <c r="U34" s="32">
        <v>0.7237853994678366</v>
      </c>
      <c r="V34" s="32">
        <v>0.76960346698148052</v>
      </c>
      <c r="W34" s="32">
        <v>0.70269277732082658</v>
      </c>
      <c r="X34" s="32">
        <v>0.76015098770378098</v>
      </c>
      <c r="Y34" s="32">
        <v>0.71597908771421215</v>
      </c>
      <c r="Z34" s="32">
        <v>0.72514279547097382</v>
      </c>
      <c r="AA34" s="32">
        <v>0.68943499499481065</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8.6553699264052777E-2</v>
      </c>
      <c r="D36" s="32">
        <v>8.4098095692809252E-2</v>
      </c>
      <c r="E36" s="32">
        <v>8.4098105413557084E-2</v>
      </c>
      <c r="F36" s="32">
        <v>9.357778634251579E-2</v>
      </c>
      <c r="G36" s="32">
        <v>9.3577785891113041E-2</v>
      </c>
      <c r="H36" s="32">
        <v>9.3577793696603226E-2</v>
      </c>
      <c r="I36" s="32">
        <v>9.3577799006515888E-2</v>
      </c>
      <c r="J36" s="32">
        <v>9.3577811227592719E-2</v>
      </c>
      <c r="K36" s="32">
        <v>9.3577802222232151E-2</v>
      </c>
      <c r="L36" s="32">
        <v>9.3577811274167366E-2</v>
      </c>
      <c r="M36" s="32">
        <v>9.3577818264748688E-2</v>
      </c>
      <c r="N36" s="32">
        <v>9.3577829980511965E-2</v>
      </c>
      <c r="O36" s="32">
        <v>9.3577842976431652E-2</v>
      </c>
      <c r="P36" s="32">
        <v>9.3577853745502371E-2</v>
      </c>
      <c r="Q36" s="32">
        <v>9.3577934879337493E-2</v>
      </c>
      <c r="R36" s="32">
        <v>0.14070003982240872</v>
      </c>
      <c r="S36" s="32">
        <v>0.24158813291846526</v>
      </c>
      <c r="T36" s="32">
        <v>0.312485208990256</v>
      </c>
      <c r="U36" s="32">
        <v>0.32259906605391142</v>
      </c>
      <c r="V36" s="32">
        <v>0.38862367003190329</v>
      </c>
      <c r="W36" s="32">
        <v>0.33793516650256444</v>
      </c>
      <c r="X36" s="32">
        <v>0.4490989655562454</v>
      </c>
      <c r="Y36" s="32">
        <v>0.41027901843249781</v>
      </c>
      <c r="Z36" s="32">
        <v>0.3693765865856144</v>
      </c>
      <c r="AA36" s="32">
        <v>0.4565698975939001</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1.2709239547802076E-4</v>
      </c>
      <c r="D38" s="32">
        <v>1.2499019724860648E-7</v>
      </c>
      <c r="E38" s="32">
        <v>1.3398771561695447E-7</v>
      </c>
      <c r="F38" s="32">
        <v>3.2035093619942196E-5</v>
      </c>
      <c r="G38" s="32">
        <v>1.4630384920279863E-7</v>
      </c>
      <c r="H38" s="32">
        <v>1.5561517624334477E-7</v>
      </c>
      <c r="I38" s="32">
        <v>1.6406540147933992E-7</v>
      </c>
      <c r="J38" s="32">
        <v>1.7718835391880342E-7</v>
      </c>
      <c r="K38" s="32">
        <v>1.7472054638064945E-7</v>
      </c>
      <c r="L38" s="32">
        <v>1.8611818451844042E-7</v>
      </c>
      <c r="M38" s="32">
        <v>1.9654372564667641E-7</v>
      </c>
      <c r="N38" s="32">
        <v>2.1045956795619997E-7</v>
      </c>
      <c r="O38" s="32">
        <v>2.6425754458622028E-7</v>
      </c>
      <c r="P38" s="32">
        <v>1.8859913980103197E-7</v>
      </c>
      <c r="Q38" s="32">
        <v>2.2942048715601633E-4</v>
      </c>
      <c r="R38" s="32">
        <v>3.6422563240527732E-4</v>
      </c>
      <c r="S38" s="32">
        <v>4.7824440805403984E-3</v>
      </c>
      <c r="T38" s="32">
        <v>2.7009121230514885E-3</v>
      </c>
      <c r="U38" s="32">
        <v>5.9897835571215809E-3</v>
      </c>
      <c r="V38" s="32">
        <v>2.1097110831990822E-2</v>
      </c>
      <c r="W38" s="32">
        <v>1.2842184653937411E-2</v>
      </c>
      <c r="X38" s="32">
        <v>4.9142467699093702E-2</v>
      </c>
      <c r="Y38" s="32">
        <v>5.0452633003013947E-2</v>
      </c>
      <c r="Z38" s="32">
        <v>6.8862263170683669E-2</v>
      </c>
      <c r="AA38" s="32">
        <v>0.11545447128332229</v>
      </c>
    </row>
    <row r="39" spans="1:27" s="30" customFormat="1" x14ac:dyDescent="0.35">
      <c r="A39" s="31" t="s">
        <v>120</v>
      </c>
      <c r="B39" s="31" t="s">
        <v>62</v>
      </c>
      <c r="C39" s="32">
        <v>0.50880842082158151</v>
      </c>
      <c r="D39" s="32">
        <v>0.50571234168096912</v>
      </c>
      <c r="E39" s="32">
        <v>0.50523655248643773</v>
      </c>
      <c r="F39" s="32">
        <v>0.50040346339186215</v>
      </c>
      <c r="G39" s="32">
        <v>0.49776524118406917</v>
      </c>
      <c r="H39" s="32">
        <v>0.49512695156176001</v>
      </c>
      <c r="I39" s="32">
        <v>0.49446814693263413</v>
      </c>
      <c r="J39" s="32">
        <v>0.48820927075037795</v>
      </c>
      <c r="K39" s="32">
        <v>0.48716257796731993</v>
      </c>
      <c r="L39" s="32">
        <v>0.48398196102149371</v>
      </c>
      <c r="M39" s="32">
        <v>0.48323481341215185</v>
      </c>
      <c r="N39" s="32">
        <v>0.47874502900379257</v>
      </c>
      <c r="O39" s="32">
        <v>0.47602937747715279</v>
      </c>
      <c r="P39" s="32">
        <v>0.47311002174948213</v>
      </c>
      <c r="Q39" s="32">
        <v>0.47211125319801728</v>
      </c>
      <c r="R39" s="32">
        <v>0.4671116951876958</v>
      </c>
      <c r="S39" s="32">
        <v>0.40445070568700708</v>
      </c>
      <c r="T39" s="32">
        <v>0.40235516120105164</v>
      </c>
      <c r="U39" s="32">
        <v>0.4003165213781652</v>
      </c>
      <c r="V39" s="32">
        <v>0.39734466237719662</v>
      </c>
      <c r="W39" s="32">
        <v>0.39504220285042202</v>
      </c>
      <c r="X39" s="32" t="s">
        <v>152</v>
      </c>
      <c r="Y39" s="32" t="s">
        <v>152</v>
      </c>
      <c r="Z39" s="32" t="s">
        <v>152</v>
      </c>
      <c r="AA39" s="32" t="s">
        <v>152</v>
      </c>
    </row>
    <row r="40" spans="1:27" s="30" customFormat="1" x14ac:dyDescent="0.35">
      <c r="A40" s="31" t="s">
        <v>120</v>
      </c>
      <c r="B40" s="31" t="s">
        <v>66</v>
      </c>
      <c r="C40" s="32">
        <v>0.36463142249768732</v>
      </c>
      <c r="D40" s="32">
        <v>0.35414957536386188</v>
      </c>
      <c r="E40" s="32">
        <v>0.34930197690210979</v>
      </c>
      <c r="F40" s="32">
        <v>0.32001181442775484</v>
      </c>
      <c r="G40" s="32">
        <v>0.3687764746649006</v>
      </c>
      <c r="H40" s="32">
        <v>0.36863171450678112</v>
      </c>
      <c r="I40" s="32">
        <v>0.41054229119853147</v>
      </c>
      <c r="J40" s="32">
        <v>0.39295293286910854</v>
      </c>
      <c r="K40" s="32">
        <v>0.36575559332395169</v>
      </c>
      <c r="L40" s="32">
        <v>0.38121437914313316</v>
      </c>
      <c r="M40" s="32">
        <v>0.35289693085706519</v>
      </c>
      <c r="N40" s="32">
        <v>0.3307017006627414</v>
      </c>
      <c r="O40" s="32">
        <v>0.30415077118374023</v>
      </c>
      <c r="P40" s="32">
        <v>0.35343285437734223</v>
      </c>
      <c r="Q40" s="32">
        <v>0.3485071698591829</v>
      </c>
      <c r="R40" s="32">
        <v>0.39594450451389285</v>
      </c>
      <c r="S40" s="32">
        <v>0.44134970124515116</v>
      </c>
      <c r="T40" s="32">
        <v>0.43300554252372064</v>
      </c>
      <c r="U40" s="32">
        <v>0.44075342036615656</v>
      </c>
      <c r="V40" s="32">
        <v>0.42278147636376096</v>
      </c>
      <c r="W40" s="32">
        <v>0.38678603872492295</v>
      </c>
      <c r="X40" s="32">
        <v>0.34761115171273949</v>
      </c>
      <c r="Y40" s="32">
        <v>0.41170360611676293</v>
      </c>
      <c r="Z40" s="32">
        <v>0.41403842113330402</v>
      </c>
      <c r="AA40" s="32">
        <v>0.42797849998074444</v>
      </c>
    </row>
    <row r="41" spans="1:27" s="30" customFormat="1" x14ac:dyDescent="0.35">
      <c r="A41" s="31" t="s">
        <v>120</v>
      </c>
      <c r="B41" s="31" t="s">
        <v>65</v>
      </c>
      <c r="C41" s="32">
        <v>0.30285395989321356</v>
      </c>
      <c r="D41" s="32">
        <v>0.31018430974705391</v>
      </c>
      <c r="E41" s="32">
        <v>0.31273274202686774</v>
      </c>
      <c r="F41" s="32">
        <v>0.29876609721339226</v>
      </c>
      <c r="G41" s="32">
        <v>0.29191998746163966</v>
      </c>
      <c r="H41" s="32">
        <v>0.31024465795519957</v>
      </c>
      <c r="I41" s="32">
        <v>0.31001011172450871</v>
      </c>
      <c r="J41" s="32">
        <v>0.25972640758696919</v>
      </c>
      <c r="K41" s="32">
        <v>0.28730512350771226</v>
      </c>
      <c r="L41" s="32">
        <v>0.29876684944439108</v>
      </c>
      <c r="M41" s="32">
        <v>0.31057287676729495</v>
      </c>
      <c r="N41" s="32">
        <v>0.30968427233586149</v>
      </c>
      <c r="O41" s="32">
        <v>0.29630746261611485</v>
      </c>
      <c r="P41" s="32">
        <v>0.28977457229656151</v>
      </c>
      <c r="Q41" s="32">
        <v>0.30941714104130719</v>
      </c>
      <c r="R41" s="32">
        <v>0.30776833482528765</v>
      </c>
      <c r="S41" s="32">
        <v>0.25783640160725962</v>
      </c>
      <c r="T41" s="32">
        <v>0.28658043301071817</v>
      </c>
      <c r="U41" s="32">
        <v>0.29823049739784474</v>
      </c>
      <c r="V41" s="32">
        <v>0.30874314019368776</v>
      </c>
      <c r="W41" s="32">
        <v>0.31042173030261805</v>
      </c>
      <c r="X41" s="32">
        <v>0.29649689976929611</v>
      </c>
      <c r="Y41" s="32">
        <v>0.29043371655607669</v>
      </c>
      <c r="Z41" s="32">
        <v>0.30680494846725564</v>
      </c>
      <c r="AA41" s="32">
        <v>0.30799735349346757</v>
      </c>
    </row>
    <row r="42" spans="1:27" s="30" customFormat="1" x14ac:dyDescent="0.35">
      <c r="A42" s="31" t="s">
        <v>120</v>
      </c>
      <c r="B42" s="31" t="s">
        <v>34</v>
      </c>
      <c r="C42" s="32">
        <v>4.983869022701308E-2</v>
      </c>
      <c r="D42" s="32">
        <v>3.9526240404778715E-2</v>
      </c>
      <c r="E42" s="32">
        <v>5.6688365115930693E-2</v>
      </c>
      <c r="F42" s="32">
        <v>5.8648308158252165E-2</v>
      </c>
      <c r="G42" s="32">
        <v>6.2860948484436949E-2</v>
      </c>
      <c r="H42" s="32">
        <v>7.2458757249851957E-2</v>
      </c>
      <c r="I42" s="32">
        <v>7.3092018130626907E-2</v>
      </c>
      <c r="J42" s="32">
        <v>7.2156562448626532E-2</v>
      </c>
      <c r="K42" s="32">
        <v>6.3846908992521337E-2</v>
      </c>
      <c r="L42" s="32">
        <v>6.7345588576592508E-2</v>
      </c>
      <c r="M42" s="32">
        <v>6.2149368814748362E-2</v>
      </c>
      <c r="N42" s="32">
        <v>7.3700547244528958E-2</v>
      </c>
      <c r="O42" s="32">
        <v>7.6174251405188825E-2</v>
      </c>
      <c r="P42" s="32">
        <v>7.7735420185995094E-2</v>
      </c>
      <c r="Q42" s="32">
        <v>9.5838796851064417E-2</v>
      </c>
      <c r="R42" s="32">
        <v>9.277591464972107E-2</v>
      </c>
      <c r="S42" s="32">
        <v>0.12864614394889717</v>
      </c>
      <c r="T42" s="32">
        <v>0.12890187030440561</v>
      </c>
      <c r="U42" s="32">
        <v>0.13076241440080472</v>
      </c>
      <c r="V42" s="32">
        <v>0.13222034105244013</v>
      </c>
      <c r="W42" s="32">
        <v>0.13221158401104727</v>
      </c>
      <c r="X42" s="32">
        <v>0.12722029811377009</v>
      </c>
      <c r="Y42" s="32">
        <v>0.12730907529259133</v>
      </c>
      <c r="Z42" s="32">
        <v>0.12806193592334186</v>
      </c>
      <c r="AA42" s="32">
        <v>0.12814170805250688</v>
      </c>
    </row>
    <row r="43" spans="1:27" s="30" customFormat="1" x14ac:dyDescent="0.35">
      <c r="A43" s="31" t="s">
        <v>120</v>
      </c>
      <c r="B43" s="31" t="s">
        <v>70</v>
      </c>
      <c r="C43" s="32">
        <v>8.8918162701273722E-3</v>
      </c>
      <c r="D43" s="32">
        <v>5.7877184971561325E-4</v>
      </c>
      <c r="E43" s="32">
        <v>7.2177381238484137E-3</v>
      </c>
      <c r="F43" s="32">
        <v>7.1405656420115565E-3</v>
      </c>
      <c r="G43" s="32">
        <v>5.486610997941596E-3</v>
      </c>
      <c r="H43" s="32">
        <v>1.0933416504798522E-2</v>
      </c>
      <c r="I43" s="32">
        <v>1.0502430268468374E-2</v>
      </c>
      <c r="J43" s="32">
        <v>1.029041383001064E-2</v>
      </c>
      <c r="K43" s="32">
        <v>3.3190986144297573E-2</v>
      </c>
      <c r="L43" s="32">
        <v>4.2338718258724165E-2</v>
      </c>
      <c r="M43" s="32">
        <v>3.2702289514582109E-2</v>
      </c>
      <c r="N43" s="32">
        <v>5.2641617398653182E-2</v>
      </c>
      <c r="O43" s="32">
        <v>4.4473546081154842E-2</v>
      </c>
      <c r="P43" s="32">
        <v>4.3285329091822457E-2</v>
      </c>
      <c r="Q43" s="32">
        <v>0.10164698453897021</v>
      </c>
      <c r="R43" s="32">
        <v>0.12925916292046891</v>
      </c>
      <c r="S43" s="32">
        <v>0.13458730911132205</v>
      </c>
      <c r="T43" s="32">
        <v>0.14679574387255731</v>
      </c>
      <c r="U43" s="32">
        <v>0.14995361666607487</v>
      </c>
      <c r="V43" s="32">
        <v>0.14284572082270594</v>
      </c>
      <c r="W43" s="32">
        <v>0.12639078906827148</v>
      </c>
      <c r="X43" s="32">
        <v>0.18765895657474088</v>
      </c>
      <c r="Y43" s="32">
        <v>0.17857522272483445</v>
      </c>
      <c r="Z43" s="32">
        <v>0.19057598094138978</v>
      </c>
      <c r="AA43" s="32">
        <v>0.18573703390017632</v>
      </c>
    </row>
    <row r="44" spans="1:27" s="30" customFormat="1" x14ac:dyDescent="0.35">
      <c r="A44" s="31" t="s">
        <v>120</v>
      </c>
      <c r="B44" s="31" t="s">
        <v>52</v>
      </c>
      <c r="C44" s="32">
        <v>9.3901609940133537E-2</v>
      </c>
      <c r="D44" s="32">
        <v>7.9637184123414112E-2</v>
      </c>
      <c r="E44" s="32">
        <v>8.4867951805140687E-2</v>
      </c>
      <c r="F44" s="32">
        <v>9.1174416646954137E-2</v>
      </c>
      <c r="G44" s="32">
        <v>9.4473752294014418E-2</v>
      </c>
      <c r="H44" s="32">
        <v>9.7170668054115131E-2</v>
      </c>
      <c r="I44" s="32">
        <v>0.10029659653875421</v>
      </c>
      <c r="J44" s="32">
        <v>9.8645514841434898E-2</v>
      </c>
      <c r="K44" s="32">
        <v>8.2760071446374137E-2</v>
      </c>
      <c r="L44" s="32">
        <v>8.8249199914776644E-2</v>
      </c>
      <c r="M44" s="32">
        <v>8.7423618151797666E-2</v>
      </c>
      <c r="N44" s="32">
        <v>9.3839850496385588E-2</v>
      </c>
      <c r="O44" s="32">
        <v>0.10005579787107681</v>
      </c>
      <c r="P44" s="32">
        <v>9.8025321133254295E-2</v>
      </c>
      <c r="Q44" s="32">
        <v>0.11783745203127313</v>
      </c>
      <c r="R44" s="32">
        <v>0.12499946385502167</v>
      </c>
      <c r="S44" s="32">
        <v>0.11052436050970534</v>
      </c>
      <c r="T44" s="32">
        <v>0.11094689831818356</v>
      </c>
      <c r="U44" s="32">
        <v>0.11371103402478326</v>
      </c>
      <c r="V44" s="32">
        <v>0.11357059976342969</v>
      </c>
      <c r="W44" s="32">
        <v>0.11274233386409913</v>
      </c>
      <c r="X44" s="32">
        <v>0.10091613031409097</v>
      </c>
      <c r="Y44" s="32">
        <v>0.10149434537943977</v>
      </c>
      <c r="Z44" s="32">
        <v>9.7751261699473693E-2</v>
      </c>
      <c r="AA44" s="32">
        <v>0.10122486915574577</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0.77558063066293703</v>
      </c>
      <c r="D49" s="32">
        <v>0.66701093021587898</v>
      </c>
      <c r="E49" s="32">
        <v>0.76994536087403476</v>
      </c>
      <c r="F49" s="32">
        <v>0.79390082000525919</v>
      </c>
      <c r="G49" s="32">
        <v>0.76639246455808174</v>
      </c>
      <c r="H49" s="32">
        <v>0.74745894953262093</v>
      </c>
      <c r="I49" s="32">
        <v>0.70935119892897258</v>
      </c>
      <c r="J49" s="32">
        <v>0.66960308876623131</v>
      </c>
      <c r="K49" s="32">
        <v>0.66696897822972545</v>
      </c>
      <c r="L49" s="32">
        <v>0.76178424657541843</v>
      </c>
      <c r="M49" s="32">
        <v>0.67967100174763806</v>
      </c>
      <c r="N49" s="32">
        <v>0.7756592536220388</v>
      </c>
      <c r="O49" s="32">
        <v>0.7869170951012654</v>
      </c>
      <c r="P49" s="32">
        <v>0.75116039799319834</v>
      </c>
      <c r="Q49" s="32">
        <v>0.75293603923565833</v>
      </c>
      <c r="R49" s="32">
        <v>0.76691504682308453</v>
      </c>
      <c r="S49" s="32">
        <v>0.73373662237795501</v>
      </c>
      <c r="T49" s="32">
        <v>0.73719502523441116</v>
      </c>
      <c r="U49" s="32">
        <v>0.77723841109632652</v>
      </c>
      <c r="V49" s="32">
        <v>0.76237647886849624</v>
      </c>
      <c r="W49" s="32">
        <v>0.81013199780281808</v>
      </c>
      <c r="X49" s="32">
        <v>0.80731320767681847</v>
      </c>
      <c r="Y49" s="32">
        <v>0.82804483468955647</v>
      </c>
      <c r="Z49" s="32">
        <v>0.79478437532195845</v>
      </c>
      <c r="AA49" s="32">
        <v>0.82647447042272448</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2.2061506849315043E-3</v>
      </c>
      <c r="D51" s="32">
        <v>2.939480365296804E-3</v>
      </c>
      <c r="E51" s="32">
        <v>2.904902511415525E-3</v>
      </c>
      <c r="F51" s="32">
        <v>9.3507527397260269E-4</v>
      </c>
      <c r="G51" s="32">
        <v>1.373076712328767E-7</v>
      </c>
      <c r="H51" s="32">
        <v>3.4865958904109587E-4</v>
      </c>
      <c r="I51" s="32">
        <v>8.6469273972602731E-5</v>
      </c>
      <c r="J51" s="32">
        <v>1.1307631506849315E-7</v>
      </c>
      <c r="K51" s="32">
        <v>1.6322840182648402E-7</v>
      </c>
      <c r="L51" s="32">
        <v>3.3050876712328761E-4</v>
      </c>
      <c r="M51" s="32">
        <v>1.396876712328767E-3</v>
      </c>
      <c r="N51" s="32">
        <v>3.3853232876712328E-4</v>
      </c>
      <c r="O51" s="32">
        <v>3.2316650684931507E-4</v>
      </c>
      <c r="P51" s="32">
        <v>1.6292666666666665E-4</v>
      </c>
      <c r="Q51" s="32">
        <v>1.6750322602739726E-3</v>
      </c>
      <c r="R51" s="32">
        <v>2.9891474885844751E-3</v>
      </c>
      <c r="S51" s="32">
        <v>4.3780646118721463E-2</v>
      </c>
      <c r="T51" s="32">
        <v>9.1046406392694068E-2</v>
      </c>
      <c r="U51" s="32" t="s">
        <v>152</v>
      </c>
      <c r="V51" s="32" t="s">
        <v>152</v>
      </c>
      <c r="W51" s="32" t="s">
        <v>152</v>
      </c>
      <c r="X51" s="32" t="s">
        <v>152</v>
      </c>
      <c r="Y51" s="32" t="s">
        <v>152</v>
      </c>
      <c r="Z51" s="32" t="s">
        <v>152</v>
      </c>
      <c r="AA51" s="32" t="s">
        <v>152</v>
      </c>
    </row>
    <row r="52" spans="1:27" s="30" customFormat="1" x14ac:dyDescent="0.35">
      <c r="A52" s="31" t="s">
        <v>121</v>
      </c>
      <c r="B52" s="31" t="s">
        <v>63</v>
      </c>
      <c r="C52" s="32">
        <v>1.890174107215849E-4</v>
      </c>
      <c r="D52" s="32">
        <v>5.9112408604922347E-4</v>
      </c>
      <c r="E52" s="32">
        <v>4.35849860868697E-4</v>
      </c>
      <c r="F52" s="32">
        <v>1.2067558880527941E-4</v>
      </c>
      <c r="G52" s="32">
        <v>1.6978637321891017E-7</v>
      </c>
      <c r="H52" s="32">
        <v>1.781581801656438E-7</v>
      </c>
      <c r="I52" s="32">
        <v>1.8823318042246555E-7</v>
      </c>
      <c r="J52" s="32">
        <v>1.8254000313861959E-7</v>
      </c>
      <c r="K52" s="32">
        <v>2.0766118767352408E-7</v>
      </c>
      <c r="L52" s="32">
        <v>8.0085690777503825E-6</v>
      </c>
      <c r="M52" s="32">
        <v>1.8588124870501445E-4</v>
      </c>
      <c r="N52" s="32">
        <v>2.6512623338536768E-7</v>
      </c>
      <c r="O52" s="32">
        <v>2.7129032302843542E-7</v>
      </c>
      <c r="P52" s="32">
        <v>2.9025731084786171E-7</v>
      </c>
      <c r="Q52" s="32">
        <v>1.2218924056885754E-4</v>
      </c>
      <c r="R52" s="32">
        <v>2.6552774168128881E-4</v>
      </c>
      <c r="S52" s="32">
        <v>4.2347915267771982E-3</v>
      </c>
      <c r="T52" s="32">
        <v>4.9744064496807048E-3</v>
      </c>
      <c r="U52" s="32">
        <v>1.7520562958198614E-2</v>
      </c>
      <c r="V52" s="32">
        <v>3.6616684988639125E-2</v>
      </c>
      <c r="W52" s="32">
        <v>5.7852679733774622E-2</v>
      </c>
      <c r="X52" s="32">
        <v>6.9797396679787349E-2</v>
      </c>
      <c r="Y52" s="32">
        <v>9.5780139873753625E-2</v>
      </c>
      <c r="Z52" s="32">
        <v>8.7132450187727487E-2</v>
      </c>
      <c r="AA52" s="32">
        <v>0.11092392048856253</v>
      </c>
    </row>
    <row r="53" spans="1:27" s="30" customFormat="1" x14ac:dyDescent="0.35">
      <c r="A53" s="31" t="s">
        <v>121</v>
      </c>
      <c r="B53" s="31" t="s">
        <v>62</v>
      </c>
      <c r="C53" s="32">
        <v>0.14020777207418933</v>
      </c>
      <c r="D53" s="32">
        <v>0.13679707994974963</v>
      </c>
      <c r="E53" s="32">
        <v>0.12729840458143743</v>
      </c>
      <c r="F53" s="32">
        <v>0.16325120737085269</v>
      </c>
      <c r="G53" s="32">
        <v>0.16752729958465318</v>
      </c>
      <c r="H53" s="32">
        <v>0.15874014407905412</v>
      </c>
      <c r="I53" s="32">
        <v>0.15946639207294713</v>
      </c>
      <c r="J53" s="32">
        <v>0.19842716554364748</v>
      </c>
      <c r="K53" s="32">
        <v>0.15886030883528574</v>
      </c>
      <c r="L53" s="32">
        <v>0.13591943339123744</v>
      </c>
      <c r="M53" s="32">
        <v>0.13568718075099026</v>
      </c>
      <c r="N53" s="32">
        <v>0.12294668163357714</v>
      </c>
      <c r="O53" s="32">
        <v>0.1504058173596125</v>
      </c>
      <c r="P53" s="32">
        <v>0.15447104819465396</v>
      </c>
      <c r="Q53" s="32">
        <v>0.14658002859140729</v>
      </c>
      <c r="R53" s="32">
        <v>0.14662458926149216</v>
      </c>
      <c r="S53" s="32">
        <v>0.18384174145112908</v>
      </c>
      <c r="T53" s="32">
        <v>0.15263158659269366</v>
      </c>
      <c r="U53" s="32">
        <v>0.13084860649447705</v>
      </c>
      <c r="V53" s="32">
        <v>0.13025236104515911</v>
      </c>
      <c r="W53" s="32">
        <v>0.11821583236659515</v>
      </c>
      <c r="X53" s="32">
        <v>0.14427732863688911</v>
      </c>
      <c r="Y53" s="32">
        <v>0.14869445683338645</v>
      </c>
      <c r="Z53" s="32">
        <v>0.14006664402595867</v>
      </c>
      <c r="AA53" s="32">
        <v>0.14054887036892325</v>
      </c>
    </row>
    <row r="54" spans="1:27" s="30" customFormat="1" x14ac:dyDescent="0.35">
      <c r="A54" s="31" t="s">
        <v>121</v>
      </c>
      <c r="B54" s="31" t="s">
        <v>66</v>
      </c>
      <c r="C54" s="32">
        <v>0.33052580163427664</v>
      </c>
      <c r="D54" s="32">
        <v>0.36738020437519242</v>
      </c>
      <c r="E54" s="32">
        <v>0.32590102025225481</v>
      </c>
      <c r="F54" s="32">
        <v>0.33909896660733552</v>
      </c>
      <c r="G54" s="32">
        <v>0.35365094278271891</v>
      </c>
      <c r="H54" s="32">
        <v>0.37286396414789463</v>
      </c>
      <c r="I54" s="32">
        <v>0.37764719795520774</v>
      </c>
      <c r="J54" s="32">
        <v>0.34780394019302496</v>
      </c>
      <c r="K54" s="32">
        <v>0.34379945906816045</v>
      </c>
      <c r="L54" s="32">
        <v>0.33121710579681324</v>
      </c>
      <c r="M54" s="32">
        <v>0.35209038462921388</v>
      </c>
      <c r="N54" s="32">
        <v>0.31212803507930958</v>
      </c>
      <c r="O54" s="32">
        <v>0.31716145610369406</v>
      </c>
      <c r="P54" s="32">
        <v>0.33282202430138014</v>
      </c>
      <c r="Q54" s="32">
        <v>0.35305867126719837</v>
      </c>
      <c r="R54" s="32">
        <v>0.35982031673781206</v>
      </c>
      <c r="S54" s="32">
        <v>0.33341899285457932</v>
      </c>
      <c r="T54" s="32">
        <v>0.35945809502349602</v>
      </c>
      <c r="U54" s="32">
        <v>0.34757435935182668</v>
      </c>
      <c r="V54" s="32">
        <v>0.37229632029917425</v>
      </c>
      <c r="W54" s="32">
        <v>0.32617925992279206</v>
      </c>
      <c r="X54" s="32">
        <v>0.32822233606985435</v>
      </c>
      <c r="Y54" s="32">
        <v>0.35410847557239422</v>
      </c>
      <c r="Z54" s="32">
        <v>0.37528941803966331</v>
      </c>
      <c r="AA54" s="32">
        <v>0.37854741004571862</v>
      </c>
    </row>
    <row r="55" spans="1:27" s="30" customFormat="1" x14ac:dyDescent="0.35">
      <c r="A55" s="31" t="s">
        <v>121</v>
      </c>
      <c r="B55" s="31" t="s">
        <v>65</v>
      </c>
      <c r="C55" s="32">
        <v>0.28275393532321158</v>
      </c>
      <c r="D55" s="32">
        <v>0.28149113180831203</v>
      </c>
      <c r="E55" s="32">
        <v>0.29272443833836465</v>
      </c>
      <c r="F55" s="32">
        <v>0.28037078179632791</v>
      </c>
      <c r="G55" s="32">
        <v>0.26845471444662189</v>
      </c>
      <c r="H55" s="32">
        <v>0.28220255613224737</v>
      </c>
      <c r="I55" s="32">
        <v>0.28595439682871998</v>
      </c>
      <c r="J55" s="32">
        <v>0.24870248303493811</v>
      </c>
      <c r="K55" s="32">
        <v>0.27731404245371072</v>
      </c>
      <c r="L55" s="32">
        <v>0.28319111524689156</v>
      </c>
      <c r="M55" s="32">
        <v>0.28024948671619909</v>
      </c>
      <c r="N55" s="32">
        <v>0.29291484853827537</v>
      </c>
      <c r="O55" s="32">
        <v>0.27966720026274844</v>
      </c>
      <c r="P55" s="32">
        <v>0.26438042401855738</v>
      </c>
      <c r="Q55" s="32">
        <v>0.28012199604955729</v>
      </c>
      <c r="R55" s="32">
        <v>0.28338753777526854</v>
      </c>
      <c r="S55" s="32">
        <v>0.26580757173296499</v>
      </c>
      <c r="T55" s="32">
        <v>0.27676207916383311</v>
      </c>
      <c r="U55" s="32">
        <v>0.28329975746264568</v>
      </c>
      <c r="V55" s="32">
        <v>0.27972566098551294</v>
      </c>
      <c r="W55" s="32">
        <v>0.29217446682367881</v>
      </c>
      <c r="X55" s="32">
        <v>0.27785528477515137</v>
      </c>
      <c r="Y55" s="32">
        <v>0.26445123644184548</v>
      </c>
      <c r="Z55" s="32">
        <v>0.27941437933511731</v>
      </c>
      <c r="AA55" s="32">
        <v>0.28220505292053943</v>
      </c>
    </row>
    <row r="56" spans="1:27" s="30" customFormat="1" x14ac:dyDescent="0.35">
      <c r="A56" s="31" t="s">
        <v>121</v>
      </c>
      <c r="B56" s="31" t="s">
        <v>34</v>
      </c>
      <c r="C56" s="32">
        <v>6.0741674339166322E-2</v>
      </c>
      <c r="D56" s="32">
        <v>4.012856185156187E-2</v>
      </c>
      <c r="E56" s="32">
        <v>5.642577257087155E-2</v>
      </c>
      <c r="F56" s="32">
        <v>6.9663660701786159E-2</v>
      </c>
      <c r="G56" s="32">
        <v>7.634138062995216E-2</v>
      </c>
      <c r="H56" s="32">
        <v>8.2982726896392897E-2</v>
      </c>
      <c r="I56" s="32">
        <v>8.2919591911150392E-2</v>
      </c>
      <c r="J56" s="32">
        <v>0.12464439193779903</v>
      </c>
      <c r="K56" s="32">
        <v>6.901861687251816E-2</v>
      </c>
      <c r="L56" s="32">
        <v>7.1181073511923765E-2</v>
      </c>
      <c r="M56" s="32">
        <v>7.2683295329583703E-2</v>
      </c>
      <c r="N56" s="32">
        <v>7.4139668887448398E-2</v>
      </c>
      <c r="O56" s="32">
        <v>8.1730898260692131E-2</v>
      </c>
      <c r="P56" s="32">
        <v>8.246054060625134E-2</v>
      </c>
      <c r="Q56" s="32">
        <v>7.6627661655710125E-2</v>
      </c>
      <c r="R56" s="32">
        <v>8.1140382827521132E-2</v>
      </c>
      <c r="S56" s="32">
        <v>0.12813397680223451</v>
      </c>
      <c r="T56" s="32">
        <v>0.12784264707847687</v>
      </c>
      <c r="U56" s="32">
        <v>0.1263659551883356</v>
      </c>
      <c r="V56" s="32">
        <v>0.11837578009895265</v>
      </c>
      <c r="W56" s="32">
        <v>0.12677095201851393</v>
      </c>
      <c r="X56" s="32">
        <v>0.12095702628828701</v>
      </c>
      <c r="Y56" s="32">
        <v>0.11530367688850758</v>
      </c>
      <c r="Z56" s="32">
        <v>0.12745491324059927</v>
      </c>
      <c r="AA56" s="32">
        <v>0.12556299510169547</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t="s">
        <v>152</v>
      </c>
      <c r="AA57" s="32" t="s">
        <v>152</v>
      </c>
    </row>
    <row r="58" spans="1:27" s="30" customFormat="1" x14ac:dyDescent="0.35">
      <c r="A58" s="31" t="s">
        <v>121</v>
      </c>
      <c r="B58" s="31" t="s">
        <v>52</v>
      </c>
      <c r="C58" s="32">
        <v>9.5284307722348638E-2</v>
      </c>
      <c r="D58" s="32">
        <v>7.041841357001323E-2</v>
      </c>
      <c r="E58" s="32">
        <v>9.8928885490409693E-2</v>
      </c>
      <c r="F58" s="32">
        <v>0.11544558880966969</v>
      </c>
      <c r="G58" s="32">
        <v>0.1119028080368593</v>
      </c>
      <c r="H58" s="32">
        <v>0.11961033315434956</v>
      </c>
      <c r="I58" s="32">
        <v>0.11938148248576699</v>
      </c>
      <c r="J58" s="32">
        <v>0.16105087796665538</v>
      </c>
      <c r="K58" s="32">
        <v>0.11018234502727069</v>
      </c>
      <c r="L58" s="32">
        <v>0.11327389992233722</v>
      </c>
      <c r="M58" s="32">
        <v>0.11384343198261028</v>
      </c>
      <c r="N58" s="32">
        <v>0.1158104247537876</v>
      </c>
      <c r="O58" s="32">
        <v>0.11417285521328385</v>
      </c>
      <c r="P58" s="32">
        <v>0.11144193138884048</v>
      </c>
      <c r="Q58" s="32">
        <v>0.10798589705329571</v>
      </c>
      <c r="R58" s="32">
        <v>0.11490866238629192</v>
      </c>
      <c r="S58" s="32">
        <v>0.10373502968330296</v>
      </c>
      <c r="T58" s="32">
        <v>0.10531236042177614</v>
      </c>
      <c r="U58" s="32">
        <v>0.10701629448349038</v>
      </c>
      <c r="V58" s="32">
        <v>0.10261898417724584</v>
      </c>
      <c r="W58" s="32">
        <v>0.1051405969101039</v>
      </c>
      <c r="X58" s="32">
        <v>0.10103287252498347</v>
      </c>
      <c r="Y58" s="32">
        <v>9.803248357873634E-2</v>
      </c>
      <c r="Z58" s="32">
        <v>0.10860766856842036</v>
      </c>
      <c r="AA58" s="32">
        <v>0.10654280362214567</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0.21163532952064454</v>
      </c>
      <c r="D64" s="32">
        <v>0.1850494913095031</v>
      </c>
      <c r="E64" s="32">
        <v>0.15285599859866375</v>
      </c>
      <c r="F64" s="32">
        <v>0.10000028835273128</v>
      </c>
      <c r="G64" s="32">
        <v>0.10000029122709053</v>
      </c>
      <c r="H64" s="32">
        <v>0.10000029731296545</v>
      </c>
      <c r="I64" s="32">
        <v>0.10000030119090274</v>
      </c>
      <c r="J64" s="32">
        <v>0.10000031549300438</v>
      </c>
      <c r="K64" s="32">
        <v>0.10000032942201872</v>
      </c>
      <c r="L64" s="32">
        <v>0.10000036101773833</v>
      </c>
      <c r="M64" s="32">
        <v>0.10000036950274355</v>
      </c>
      <c r="N64" s="32">
        <v>0.10000043593362566</v>
      </c>
      <c r="O64" s="32">
        <v>0.10000046772550726</v>
      </c>
      <c r="P64" s="32">
        <v>0.10000054453775967</v>
      </c>
      <c r="Q64" s="32">
        <v>0.10000086679884546</v>
      </c>
      <c r="R64" s="32">
        <v>0.10000111850606705</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8.9179553553702606E-2</v>
      </c>
      <c r="D65" s="32">
        <v>0.10204442066210047</v>
      </c>
      <c r="E65" s="32">
        <v>0.10590221175799086</v>
      </c>
      <c r="F65" s="32">
        <v>1.2000005707762558E-2</v>
      </c>
      <c r="G65" s="32">
        <v>1.2000005707762558E-2</v>
      </c>
      <c r="H65" s="32">
        <v>1.2000005707762558E-2</v>
      </c>
      <c r="I65" s="32">
        <v>1.2000005707762558E-2</v>
      </c>
      <c r="J65" s="32">
        <v>1.2000005707762558E-2</v>
      </c>
      <c r="K65" s="32">
        <v>1.2000007134703197E-2</v>
      </c>
      <c r="L65" s="32">
        <v>1.2000007134703197E-2</v>
      </c>
      <c r="M65" s="32">
        <v>1.2000007134703197E-2</v>
      </c>
      <c r="N65" s="32">
        <v>1.2000012128995435E-2</v>
      </c>
      <c r="O65" s="32">
        <v>1.2000011415525114E-2</v>
      </c>
      <c r="P65" s="32">
        <v>1.2000016409817351E-2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5.1502081783117402E-3</v>
      </c>
      <c r="D66" s="32">
        <v>3.5823844652393849E-3</v>
      </c>
      <c r="E66" s="32">
        <v>8.8733060033756531E-3</v>
      </c>
      <c r="F66" s="32">
        <v>4.1112774811273919E-4</v>
      </c>
      <c r="G66" s="32">
        <v>4.206180672753888E-5</v>
      </c>
      <c r="H66" s="32">
        <v>1.9515845636118893E-4</v>
      </c>
      <c r="I66" s="32">
        <v>3.6758485521048648E-5</v>
      </c>
      <c r="J66" s="32">
        <v>3.9322523832857283E-7</v>
      </c>
      <c r="K66" s="32">
        <v>6.3588620675563625E-6</v>
      </c>
      <c r="L66" s="32">
        <v>1.2619397019091123E-4</v>
      </c>
      <c r="M66" s="32">
        <v>4.0525692745035138E-4</v>
      </c>
      <c r="N66" s="32">
        <v>2.6415986041365973E-4</v>
      </c>
      <c r="O66" s="32">
        <v>2.5407086285464663E-4</v>
      </c>
      <c r="P66" s="32">
        <v>1.7756053066060956E-4</v>
      </c>
      <c r="Q66" s="32">
        <v>4.9800832374334164E-3</v>
      </c>
      <c r="R66" s="32">
        <v>9.9569158989258177E-3</v>
      </c>
      <c r="S66" s="32">
        <v>0.12029036496578514</v>
      </c>
      <c r="T66" s="32">
        <v>0.2179326665373017</v>
      </c>
      <c r="U66" s="32">
        <v>0.23337456088189426</v>
      </c>
      <c r="V66" s="32">
        <v>0.28013386609644075</v>
      </c>
      <c r="W66" s="32">
        <v>0.28741143789603657</v>
      </c>
      <c r="X66" s="32">
        <v>0.32149184495692495</v>
      </c>
      <c r="Y66" s="32">
        <v>0.30108282501010381</v>
      </c>
      <c r="Z66" s="32">
        <v>5.5766694359083976E-2</v>
      </c>
      <c r="AA66" s="32">
        <v>4.8140580581395018E-2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0.33223529252904954</v>
      </c>
      <c r="D68" s="32">
        <v>0.35198965436154855</v>
      </c>
      <c r="E68" s="32">
        <v>0.31795219499969596</v>
      </c>
      <c r="F68" s="32">
        <v>0.31972004245618318</v>
      </c>
      <c r="G68" s="32">
        <v>0.30280707516606298</v>
      </c>
      <c r="H68" s="32">
        <v>0.33518752418344516</v>
      </c>
      <c r="I68" s="32">
        <v>0.33889060972099627</v>
      </c>
      <c r="J68" s="32">
        <v>0.30678748551460311</v>
      </c>
      <c r="K68" s="32">
        <v>0.33782371894261071</v>
      </c>
      <c r="L68" s="32">
        <v>0.34365657324788368</v>
      </c>
      <c r="M68" s="32">
        <v>0.36819475107688393</v>
      </c>
      <c r="N68" s="32">
        <v>0.32573680618222717</v>
      </c>
      <c r="O68" s="32">
        <v>0.32877944285840155</v>
      </c>
      <c r="P68" s="32">
        <v>0.3184960023470147</v>
      </c>
      <c r="Q68" s="32">
        <v>0.35974765124730529</v>
      </c>
      <c r="R68" s="32">
        <v>0.35691153405581216</v>
      </c>
      <c r="S68" s="32">
        <v>0.31799111819811859</v>
      </c>
      <c r="T68" s="32">
        <v>0.33292843643491982</v>
      </c>
      <c r="U68" s="32">
        <v>0.33737049970741539</v>
      </c>
      <c r="V68" s="32">
        <v>0.36925653361279259</v>
      </c>
      <c r="W68" s="32">
        <v>0.32730902995310979</v>
      </c>
      <c r="X68" s="32">
        <v>0.33360958932920654</v>
      </c>
      <c r="Y68" s="32">
        <v>0.33613372133024694</v>
      </c>
      <c r="Z68" s="32">
        <v>0.36445707838529434</v>
      </c>
      <c r="AA68" s="32">
        <v>0.38184424226273073</v>
      </c>
    </row>
    <row r="69" spans="1:27" s="30" customFormat="1" x14ac:dyDescent="0.35">
      <c r="A69" s="31" t="s">
        <v>122</v>
      </c>
      <c r="B69" s="31" t="s">
        <v>65</v>
      </c>
      <c r="C69" s="32">
        <v>0.29321925125305637</v>
      </c>
      <c r="D69" s="32">
        <v>0.29475416008346822</v>
      </c>
      <c r="E69" s="32">
        <v>0.29948850932344945</v>
      </c>
      <c r="F69" s="32">
        <v>0.28378376994750376</v>
      </c>
      <c r="G69" s="32">
        <v>0.27582849978083585</v>
      </c>
      <c r="H69" s="32">
        <v>0.28122161942692186</v>
      </c>
      <c r="I69" s="32">
        <v>0.29247796494914291</v>
      </c>
      <c r="J69" s="32">
        <v>0.27184383609722074</v>
      </c>
      <c r="K69" s="32">
        <v>0.29054202217789937</v>
      </c>
      <c r="L69" s="32">
        <v>0.29321823112217732</v>
      </c>
      <c r="M69" s="32">
        <v>0.29513492441857986</v>
      </c>
      <c r="N69" s="32">
        <v>0.29906162915986506</v>
      </c>
      <c r="O69" s="32">
        <v>0.28508795229020517</v>
      </c>
      <c r="P69" s="32">
        <v>0.2775388577335689</v>
      </c>
      <c r="Q69" s="32">
        <v>0.2933407775351925</v>
      </c>
      <c r="R69" s="32">
        <v>0.31042901069455375</v>
      </c>
      <c r="S69" s="32">
        <v>0.28351015041710825</v>
      </c>
      <c r="T69" s="32">
        <v>0.29407052776354409</v>
      </c>
      <c r="U69" s="32">
        <v>0.29865979267807291</v>
      </c>
      <c r="V69" s="32">
        <v>0.30284906783994958</v>
      </c>
      <c r="W69" s="32">
        <v>0.30434809703915028</v>
      </c>
      <c r="X69" s="32">
        <v>0.28837978687080912</v>
      </c>
      <c r="Y69" s="32">
        <v>0.28450347888664879</v>
      </c>
      <c r="Z69" s="32">
        <v>0.29338573874583451</v>
      </c>
      <c r="AA69" s="32">
        <v>0.30265425438103088</v>
      </c>
    </row>
    <row r="70" spans="1:27" s="30" customFormat="1" x14ac:dyDescent="0.35">
      <c r="A70" s="31" t="s">
        <v>122</v>
      </c>
      <c r="B70" s="31" t="s">
        <v>34</v>
      </c>
      <c r="C70" s="32">
        <v>5.3298330289542652E-2</v>
      </c>
      <c r="D70" s="32">
        <v>4.0735771391058349E-2</v>
      </c>
      <c r="E70" s="32">
        <v>5.4035083418626964E-2</v>
      </c>
      <c r="F70" s="32">
        <v>4.8932502399390093E-2</v>
      </c>
      <c r="G70" s="32">
        <v>4.9655179434606768E-2</v>
      </c>
      <c r="H70" s="32">
        <v>5.3196745138172345E-2</v>
      </c>
      <c r="I70" s="32">
        <v>5.3797690686587858E-2</v>
      </c>
      <c r="J70" s="32">
        <v>5.321240595662613E-2</v>
      </c>
      <c r="K70" s="32">
        <v>5.1875482336465918E-2</v>
      </c>
      <c r="L70" s="32">
        <v>6.252888262446947E-2</v>
      </c>
      <c r="M70" s="32">
        <v>6.3258651658212775E-2</v>
      </c>
      <c r="N70" s="32">
        <v>6.647328439834603E-2</v>
      </c>
      <c r="O70" s="32">
        <v>6.8012286401297764E-2</v>
      </c>
      <c r="P70" s="32">
        <v>5.9626209862632937E-2</v>
      </c>
      <c r="Q70" s="32">
        <v>0.12095235049703873</v>
      </c>
      <c r="R70" s="32">
        <v>0.12540862080243237</v>
      </c>
      <c r="S70" s="32">
        <v>0.12228898201104985</v>
      </c>
      <c r="T70" s="32">
        <v>0.11887314938071819</v>
      </c>
      <c r="U70" s="32">
        <v>0.12051932744618522</v>
      </c>
      <c r="V70" s="32">
        <v>0.11500104938071989</v>
      </c>
      <c r="W70" s="32">
        <v>0.12020512736156741</v>
      </c>
      <c r="X70" s="32">
        <v>0.11757859856298213</v>
      </c>
      <c r="Y70" s="32">
        <v>0.11040638761426518</v>
      </c>
      <c r="Z70" s="32">
        <v>0.11604729679160826</v>
      </c>
      <c r="AA70" s="32">
        <v>0.11851358958155855</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0.11866002041612307</v>
      </c>
      <c r="D72" s="32">
        <v>9.8884901292550786E-2</v>
      </c>
      <c r="E72" s="32">
        <v>0.12276705994809618</v>
      </c>
      <c r="F72" s="32">
        <v>0.11102692620355446</v>
      </c>
      <c r="G72" s="32">
        <v>0.11583135837134161</v>
      </c>
      <c r="H72" s="32">
        <v>0.11583770485582782</v>
      </c>
      <c r="I72" s="32">
        <v>0.12044410977620117</v>
      </c>
      <c r="J72" s="32">
        <v>0.12483468794810927</v>
      </c>
      <c r="K72" s="32">
        <v>0.11668346869144665</v>
      </c>
      <c r="L72" s="32">
        <v>0.11724488256429236</v>
      </c>
      <c r="M72" s="32">
        <v>0.11793820972083055</v>
      </c>
      <c r="N72" s="32">
        <v>0.11858934943469503</v>
      </c>
      <c r="O72" s="32">
        <v>0.12088725271509909</v>
      </c>
      <c r="P72" s="32">
        <v>0.12131315293303695</v>
      </c>
      <c r="Q72" s="32">
        <v>0.12199903856855096</v>
      </c>
      <c r="R72" s="32">
        <v>0.12286157357068418</v>
      </c>
      <c r="S72" s="32">
        <v>0.10876676522223809</v>
      </c>
      <c r="T72" s="32">
        <v>0.10380965899034579</v>
      </c>
      <c r="U72" s="32">
        <v>0.10772973503962677</v>
      </c>
      <c r="V72" s="32">
        <v>0.10007385986594636</v>
      </c>
      <c r="W72" s="32">
        <v>0.10468287932740027</v>
      </c>
      <c r="X72" s="32">
        <v>0.10403119429645984</v>
      </c>
      <c r="Y72" s="32">
        <v>9.8455814159271321E-2</v>
      </c>
      <c r="Z72" s="32">
        <v>0.10368768791588219</v>
      </c>
      <c r="AA72" s="32">
        <v>0.10502137910266562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4.7320054501735332E-7</v>
      </c>
      <c r="E78" s="32">
        <v>6.3280261989146213E-7</v>
      </c>
      <c r="F78" s="32">
        <v>6.3086450270016532E-7</v>
      </c>
      <c r="G78" s="32">
        <v>6.2089645378977638E-7</v>
      </c>
      <c r="H78" s="32">
        <v>6.4919548322756164E-7</v>
      </c>
      <c r="I78" s="32">
        <v>6.8676252234188466E-7</v>
      </c>
      <c r="J78" s="32">
        <v>7.081861151774627E-7</v>
      </c>
      <c r="K78" s="32">
        <v>7.7080812955093738E-7</v>
      </c>
      <c r="L78" s="32">
        <v>8.6542733744400203E-7</v>
      </c>
      <c r="M78" s="32">
        <v>8.3911414928333571E-7</v>
      </c>
      <c r="N78" s="32">
        <v>9.5642836881625098E-7</v>
      </c>
      <c r="O78" s="32">
        <v>1.0105819051726124E-6</v>
      </c>
      <c r="P78" s="32">
        <v>1.0292261285706187E-6</v>
      </c>
      <c r="Q78" s="32">
        <v>1.1001410452560822E-6</v>
      </c>
      <c r="R78" s="32">
        <v>1.1667924696668621E-6</v>
      </c>
      <c r="S78" s="32">
        <v>1.2309601381860855E-6</v>
      </c>
      <c r="T78" s="32">
        <v>1.7600089793296944E-6</v>
      </c>
      <c r="U78" s="32">
        <v>1.9620303674273944E-6</v>
      </c>
      <c r="V78" s="32">
        <v>1.6830066799441213E-6</v>
      </c>
      <c r="W78" s="32">
        <v>2.4121501471910547E-6</v>
      </c>
      <c r="X78" s="32">
        <v>2.4698896309384174E-6</v>
      </c>
      <c r="Y78" s="32">
        <v>2.1795772453932746E-6</v>
      </c>
      <c r="Z78" s="32">
        <v>2.3168015500698852E-6</v>
      </c>
      <c r="AA78" s="32">
        <v>2.6473678845935929E-6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5.1865547859568679E-7</v>
      </c>
      <c r="D80" s="32">
        <v>4.4772768284520617E-7</v>
      </c>
      <c r="E80" s="32">
        <v>5.7410629745368886E-7</v>
      </c>
      <c r="F80" s="32">
        <v>5.6983615918229156E-7</v>
      </c>
      <c r="G80" s="32">
        <v>5.5153095510135193E-7</v>
      </c>
      <c r="H80" s="32">
        <v>5.8536336065644408E-7</v>
      </c>
      <c r="I80" s="32">
        <v>6.1990774899705406E-7</v>
      </c>
      <c r="J80" s="32">
        <v>6.4363447190998101E-7</v>
      </c>
      <c r="K80" s="32">
        <v>6.9524172567895544E-7</v>
      </c>
      <c r="L80" s="32">
        <v>8.0310216634883666E-7</v>
      </c>
      <c r="M80" s="32">
        <v>7.320384596102739E-7</v>
      </c>
      <c r="N80" s="32">
        <v>8.6226215712338235E-7</v>
      </c>
      <c r="O80" s="32">
        <v>9.0276621528533725E-7</v>
      </c>
      <c r="P80" s="32">
        <v>9.1667954477421581E-7</v>
      </c>
      <c r="Q80" s="32">
        <v>9.9734896522035078E-7</v>
      </c>
      <c r="R80" s="32">
        <v>1.0518435086808151E-6</v>
      </c>
      <c r="S80" s="32">
        <v>1.1071982248948021E-6</v>
      </c>
      <c r="T80" s="32">
        <v>1.4443881329011402E-6</v>
      </c>
      <c r="U80" s="32">
        <v>1.9524159070603963E-6</v>
      </c>
      <c r="V80" s="32">
        <v>2.5300601852238912E-6</v>
      </c>
      <c r="W80" s="32">
        <v>4.2063349037333263E-6</v>
      </c>
      <c r="X80" s="32">
        <v>4.6062796294952847E-6</v>
      </c>
      <c r="Y80" s="32">
        <v>3.183864835454316E-6</v>
      </c>
      <c r="Z80" s="32">
        <v>3.8875418029993509E-6</v>
      </c>
      <c r="AA80" s="32">
        <v>4.4865557006974632E-6</v>
      </c>
    </row>
    <row r="81" spans="1:27" s="30" customFormat="1" x14ac:dyDescent="0.35">
      <c r="A81" s="31" t="s">
        <v>123</v>
      </c>
      <c r="B81" s="31" t="s">
        <v>62</v>
      </c>
      <c r="C81" s="32">
        <v>0.36635884295182336</v>
      </c>
      <c r="D81" s="32">
        <v>0.55262992246636733</v>
      </c>
      <c r="E81" s="32">
        <v>0.41079386010868513</v>
      </c>
      <c r="F81" s="32">
        <v>0.41780788260278262</v>
      </c>
      <c r="G81" s="32">
        <v>0.50083846010170929</v>
      </c>
      <c r="H81" s="32">
        <v>0.4544701886492537</v>
      </c>
      <c r="I81" s="32">
        <v>0.45735555515781717</v>
      </c>
      <c r="J81" s="32">
        <v>0.50409290993640299</v>
      </c>
      <c r="K81" s="32">
        <v>0.4486282830010847</v>
      </c>
      <c r="L81" s="32">
        <v>0.35953228380010843</v>
      </c>
      <c r="M81" s="32">
        <v>0.5466065038562703</v>
      </c>
      <c r="N81" s="32">
        <v>0.40118961348199195</v>
      </c>
      <c r="O81" s="32">
        <v>0.40997398677078856</v>
      </c>
      <c r="P81" s="32">
        <v>0.49142813030209931</v>
      </c>
      <c r="Q81" s="32">
        <v>0.44835093603569248</v>
      </c>
      <c r="R81" s="32">
        <v>0.44608114688360706</v>
      </c>
      <c r="S81" s="32">
        <v>0.49456173309507606</v>
      </c>
      <c r="T81" s="32">
        <v>0.44012795328222465</v>
      </c>
      <c r="U81" s="32">
        <v>0.35521410869845182</v>
      </c>
      <c r="V81" s="32">
        <v>0.53199229471316944</v>
      </c>
      <c r="W81" s="32">
        <v>0.39353981143793015</v>
      </c>
      <c r="X81" s="32">
        <v>0.40214009247345206</v>
      </c>
      <c r="Y81" s="32">
        <v>0.48449597868575989</v>
      </c>
      <c r="Z81" s="32">
        <v>0.43735625634475433</v>
      </c>
      <c r="AA81" s="32">
        <v>0.43750266323021247</v>
      </c>
    </row>
    <row r="82" spans="1:27" s="30" customFormat="1" x14ac:dyDescent="0.35">
      <c r="A82" s="31" t="s">
        <v>123</v>
      </c>
      <c r="B82" s="31" t="s">
        <v>66</v>
      </c>
      <c r="C82" s="32">
        <v>0.35739416057024637</v>
      </c>
      <c r="D82" s="32">
        <v>0.4060880068083465</v>
      </c>
      <c r="E82" s="32">
        <v>0.37862584529972615</v>
      </c>
      <c r="F82" s="32">
        <v>0.36534886378393527</v>
      </c>
      <c r="G82" s="32">
        <v>0.39932179172699428</v>
      </c>
      <c r="H82" s="32">
        <v>0.40512851561912078</v>
      </c>
      <c r="I82" s="32">
        <v>0.41433994082134318</v>
      </c>
      <c r="J82" s="32">
        <v>0.36478117801121107</v>
      </c>
      <c r="K82" s="32">
        <v>0.36262832093231151</v>
      </c>
      <c r="L82" s="32">
        <v>0.35509612876937241</v>
      </c>
      <c r="M82" s="32">
        <v>0.27818327513864471</v>
      </c>
      <c r="N82" s="32">
        <v>0.37472225079036664</v>
      </c>
      <c r="O82" s="32">
        <v>0.36522599128605304</v>
      </c>
      <c r="P82" s="32">
        <v>0.40093140474790945</v>
      </c>
      <c r="Q82" s="32">
        <v>0.40850089848550242</v>
      </c>
      <c r="R82" s="32">
        <v>0.41729873229836395</v>
      </c>
      <c r="S82" s="32">
        <v>0.36896643042885341</v>
      </c>
      <c r="T82" s="32">
        <v>0.36436897375526284</v>
      </c>
      <c r="U82" s="32">
        <v>0.35558362634972701</v>
      </c>
      <c r="V82" s="32">
        <v>0.39645154084320611</v>
      </c>
      <c r="W82" s="32">
        <v>0.37471764935448454</v>
      </c>
      <c r="X82" s="32">
        <v>0.36608843295303267</v>
      </c>
      <c r="Y82" s="32">
        <v>0.4036189084721083</v>
      </c>
      <c r="Z82" s="32">
        <v>0.40551768799167137</v>
      </c>
      <c r="AA82" s="32">
        <v>0.43441797156442724</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1.1541775177673456E-2</v>
      </c>
      <c r="D86" s="32">
        <v>5.2643278102804027E-3</v>
      </c>
      <c r="E86" s="32">
        <v>1.2928814936830874E-2</v>
      </c>
      <c r="F86" s="32">
        <v>2.3459457043520295E-2</v>
      </c>
      <c r="G86" s="32">
        <v>1.3836737597583776E-2</v>
      </c>
      <c r="H86" s="32">
        <v>1.6598216818328196E-2</v>
      </c>
      <c r="I86" s="32">
        <v>1.6413083157368842E-2</v>
      </c>
      <c r="J86" s="32">
        <v>2.0684463860671083E-2</v>
      </c>
      <c r="K86" s="32">
        <v>1.7548537622184401E-2</v>
      </c>
      <c r="L86" s="32" t="s">
        <v>152</v>
      </c>
      <c r="M86" s="32">
        <v>1.2160411410131437E-2</v>
      </c>
      <c r="N86" s="32">
        <v>2.0370359226755511E-2</v>
      </c>
      <c r="O86" s="32">
        <v>1.915447880411569E-2</v>
      </c>
      <c r="P86" s="32">
        <v>2.114142380686811E-2</v>
      </c>
      <c r="Q86" s="32">
        <v>2.2096772260273973E-2</v>
      </c>
      <c r="R86" s="32">
        <v>2.1345558512680211E-2</v>
      </c>
      <c r="S86" s="32">
        <v>1.552884535781816E-2</v>
      </c>
      <c r="T86" s="32">
        <v>1.9305360391446223E-2</v>
      </c>
      <c r="U86" s="32">
        <v>2.9510391338213565E-2</v>
      </c>
      <c r="V86" s="32">
        <v>6.7879212506815933E-3</v>
      </c>
      <c r="W86" s="32">
        <v>2.5881446677181917E-2</v>
      </c>
      <c r="X86" s="32">
        <v>2.2939670241033158E-2</v>
      </c>
      <c r="Y86" s="32">
        <v>1.3717383777448527E-2</v>
      </c>
      <c r="Z86" s="32">
        <v>7.6089064531952369E-3</v>
      </c>
      <c r="AA86" s="32">
        <v>1.3762016742770168E-2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6.6371571756667178E-2</v>
      </c>
      <c r="D92" s="33">
        <v>4.9726112506268891E-2</v>
      </c>
      <c r="E92" s="33">
        <v>6.8313152650321521E-2</v>
      </c>
      <c r="F92" s="33">
        <v>6.9794588891693932E-2</v>
      </c>
      <c r="G92" s="33">
        <v>7.3825952425493557E-2</v>
      </c>
      <c r="H92" s="33">
        <v>8.1138539883018237E-2</v>
      </c>
      <c r="I92" s="33">
        <v>8.2064120113378894E-2</v>
      </c>
      <c r="J92" s="33">
        <v>9.1771632013125812E-2</v>
      </c>
      <c r="K92" s="33">
        <v>7.3533210015023331E-2</v>
      </c>
      <c r="L92" s="33">
        <v>8.171001609174218E-2</v>
      </c>
      <c r="M92" s="33">
        <v>8.0413547830279666E-2</v>
      </c>
      <c r="N92" s="33">
        <v>8.7439213763717966E-2</v>
      </c>
      <c r="O92" s="33">
        <v>8.9617084287073184E-2</v>
      </c>
      <c r="P92" s="33">
        <v>8.6764985838166706E-2</v>
      </c>
      <c r="Q92" s="33">
        <v>0.16046338928292797</v>
      </c>
      <c r="R92" s="33">
        <v>0.16681730623049551</v>
      </c>
      <c r="S92" s="33">
        <v>0.15798091327487129</v>
      </c>
      <c r="T92" s="33">
        <v>0.15386097949885233</v>
      </c>
      <c r="U92" s="33">
        <v>0.15689398239361976</v>
      </c>
      <c r="V92" s="33">
        <v>0.14969096942806887</v>
      </c>
      <c r="W92" s="33">
        <v>0.15490620618762449</v>
      </c>
      <c r="X92" s="33">
        <v>0.150991739457802</v>
      </c>
      <c r="Y92" s="33">
        <v>0.14529371157932311</v>
      </c>
      <c r="Z92" s="33">
        <v>0.15488372532359743</v>
      </c>
      <c r="AA92" s="33">
        <v>0.1545486738406486</v>
      </c>
    </row>
    <row r="93" spans="1:27" collapsed="1" x14ac:dyDescent="0.35">
      <c r="A93" s="31" t="s">
        <v>38</v>
      </c>
      <c r="B93" s="31" t="s">
        <v>113</v>
      </c>
      <c r="C93" s="33">
        <v>5.8657058475211996E-3</v>
      </c>
      <c r="D93" s="33">
        <v>9.576341950767312E-4</v>
      </c>
      <c r="E93" s="33">
        <v>6.1288399079891514E-3</v>
      </c>
      <c r="F93" s="33">
        <v>1.0755917508633871E-2</v>
      </c>
      <c r="G93" s="33">
        <v>1.3389371893973389E-2</v>
      </c>
      <c r="H93" s="33">
        <v>1.7706414641937462E-2</v>
      </c>
      <c r="I93" s="33">
        <v>2.1490089600537991E-2</v>
      </c>
      <c r="J93" s="33">
        <v>1.0628211242620518E-2</v>
      </c>
      <c r="K93" s="33">
        <v>5.3487459321299849E-2</v>
      </c>
      <c r="L93" s="33">
        <v>5.6339969714287078E-2</v>
      </c>
      <c r="M93" s="33">
        <v>6.3740340254045263E-2</v>
      </c>
      <c r="N93" s="33">
        <v>6.7143476185918524E-2</v>
      </c>
      <c r="O93" s="33">
        <v>6.0469333355128024E-2</v>
      </c>
      <c r="P93" s="33">
        <v>6.0116837519931736E-2</v>
      </c>
      <c r="Q93" s="33">
        <v>0.11180122783250465</v>
      </c>
      <c r="R93" s="33">
        <v>0.14468395592002201</v>
      </c>
      <c r="S93" s="33">
        <v>0.22676827431056665</v>
      </c>
      <c r="T93" s="33">
        <v>0.22662170464232556</v>
      </c>
      <c r="U93" s="33">
        <v>0.23725412225470607</v>
      </c>
      <c r="V93" s="33">
        <v>0.24632036988870737</v>
      </c>
      <c r="W93" s="33">
        <v>0.24651517543253551</v>
      </c>
      <c r="X93" s="33">
        <v>0.24733438733287563</v>
      </c>
      <c r="Y93" s="33">
        <v>0.22907811880832721</v>
      </c>
      <c r="Z93" s="33">
        <v>0.26787968540361329</v>
      </c>
      <c r="AA93" s="33">
        <v>0.26981925653938377</v>
      </c>
    </row>
    <row r="94" spans="1:27" x14ac:dyDescent="0.35">
      <c r="A94" s="31" t="s">
        <v>38</v>
      </c>
      <c r="B94" s="31" t="s">
        <v>72</v>
      </c>
      <c r="C94" s="33">
        <v>0.10665779794358783</v>
      </c>
      <c r="D94" s="33">
        <v>0.10179584863062645</v>
      </c>
      <c r="E94" s="33">
        <v>9.2894944402205956E-2</v>
      </c>
      <c r="F94" s="33">
        <v>0.11810231529212682</v>
      </c>
      <c r="G94" s="33">
        <v>0.12218563410013307</v>
      </c>
      <c r="H94" s="33">
        <v>0.12398418420871797</v>
      </c>
      <c r="I94" s="33">
        <v>0.12983879114147373</v>
      </c>
      <c r="J94" s="33">
        <v>0.13931350824441097</v>
      </c>
      <c r="K94" s="33">
        <v>0.12072777923053089</v>
      </c>
      <c r="L94" s="33">
        <v>0.12375662908560459</v>
      </c>
      <c r="M94" s="33">
        <v>0.12397539926388795</v>
      </c>
      <c r="N94" s="33">
        <v>0.12526719941135567</v>
      </c>
      <c r="O94" s="33">
        <v>0.12792293241861644</v>
      </c>
      <c r="P94" s="33">
        <v>0.12866808580725969</v>
      </c>
      <c r="Q94" s="33">
        <v>0.1359292532523925</v>
      </c>
      <c r="R94" s="33">
        <v>0.14064896341262725</v>
      </c>
      <c r="S94" s="33">
        <v>0.12414367557139876</v>
      </c>
      <c r="T94" s="33">
        <v>0.1219903659142947</v>
      </c>
      <c r="U94" s="33">
        <v>0.12635306685043798</v>
      </c>
      <c r="V94" s="33">
        <v>0.11792598306473434</v>
      </c>
      <c r="W94" s="33">
        <v>0.12174667647052974</v>
      </c>
      <c r="X94" s="33">
        <v>0.11581179224249233</v>
      </c>
      <c r="Y94" s="33">
        <v>0.11172236735658582</v>
      </c>
      <c r="Z94" s="33">
        <v>0.11687678045498857</v>
      </c>
      <c r="AA94" s="33">
        <v>0.11773258512471393</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t="s">
        <v>152</v>
      </c>
      <c r="M97" s="33" t="s">
        <v>152</v>
      </c>
      <c r="N97" s="33" t="s">
        <v>152</v>
      </c>
      <c r="O97" s="33" t="s">
        <v>152</v>
      </c>
      <c r="P97" s="33" t="s">
        <v>152</v>
      </c>
      <c r="Q97" s="33">
        <v>0.17257384015809271</v>
      </c>
      <c r="R97" s="33">
        <v>0.18047952954347282</v>
      </c>
      <c r="S97" s="33">
        <v>0.16066405337788461</v>
      </c>
      <c r="T97" s="33">
        <v>0.15487255574184045</v>
      </c>
      <c r="U97" s="33">
        <v>0.15990142220450382</v>
      </c>
      <c r="V97" s="33">
        <v>0.15021539411538168</v>
      </c>
      <c r="W97" s="33">
        <v>0.1530808857782848</v>
      </c>
      <c r="X97" s="33">
        <v>0.14979639714185</v>
      </c>
      <c r="Y97" s="33">
        <v>0.14463144364557556</v>
      </c>
      <c r="Z97" s="33">
        <v>0.15822614478550107</v>
      </c>
      <c r="AA97" s="33">
        <v>0.15649317358424858</v>
      </c>
    </row>
    <row r="98" spans="1:27" x14ac:dyDescent="0.35">
      <c r="A98" s="31" t="s">
        <v>119</v>
      </c>
      <c r="B98" s="31" t="s">
        <v>113</v>
      </c>
      <c r="C98" s="33">
        <v>8.5664080347629785E-4</v>
      </c>
      <c r="D98" s="33">
        <v>5.7818998423570065E-4</v>
      </c>
      <c r="E98" s="33">
        <v>2.9273028103935636E-3</v>
      </c>
      <c r="F98" s="33">
        <v>1.0263690057645733E-2</v>
      </c>
      <c r="G98" s="33">
        <v>1.399077386425359E-2</v>
      </c>
      <c r="H98" s="33">
        <v>1.7743062014654705E-2</v>
      </c>
      <c r="I98" s="33">
        <v>2.209563790046935E-2</v>
      </c>
      <c r="J98" s="33">
        <v>9.6161596035808112E-3</v>
      </c>
      <c r="K98" s="33">
        <v>5.3187358665629625E-2</v>
      </c>
      <c r="L98" s="33">
        <v>5.3883201255357685E-2</v>
      </c>
      <c r="M98" s="33">
        <v>6.5299482455242641E-2</v>
      </c>
      <c r="N98" s="33">
        <v>6.3754134098909052E-2</v>
      </c>
      <c r="O98" s="33">
        <v>5.8128916526442025E-2</v>
      </c>
      <c r="P98" s="33">
        <v>5.8106041274278299E-2</v>
      </c>
      <c r="Q98" s="33">
        <v>0.10219011440609747</v>
      </c>
      <c r="R98" s="33">
        <v>0.13275313229871608</v>
      </c>
      <c r="S98" s="33">
        <v>0.22727660191506804</v>
      </c>
      <c r="T98" s="33">
        <v>0.22369326830619987</v>
      </c>
      <c r="U98" s="33">
        <v>0.23522201218624861</v>
      </c>
      <c r="V98" s="33">
        <v>0.24784052230424355</v>
      </c>
      <c r="W98" s="33">
        <v>0.25262710815940936</v>
      </c>
      <c r="X98" s="33">
        <v>0.24103094127175348</v>
      </c>
      <c r="Y98" s="33">
        <v>0.22167686513080881</v>
      </c>
      <c r="Z98" s="33">
        <v>0.26682007697911042</v>
      </c>
      <c r="AA98" s="33">
        <v>0.27152924852479948</v>
      </c>
    </row>
    <row r="99" spans="1:27" x14ac:dyDescent="0.35">
      <c r="A99" s="31" t="s">
        <v>119</v>
      </c>
      <c r="B99" s="31" t="s">
        <v>72</v>
      </c>
      <c r="C99" s="33">
        <v>6.7544299764301791E-2</v>
      </c>
      <c r="D99" s="33">
        <v>0.10350784679045266</v>
      </c>
      <c r="E99" s="33">
        <v>3.1668641899485712E-2</v>
      </c>
      <c r="F99" s="33">
        <v>0.1096747285403184</v>
      </c>
      <c r="G99" s="33">
        <v>0.11882744401205274</v>
      </c>
      <c r="H99" s="33">
        <v>0.11844367846595708</v>
      </c>
      <c r="I99" s="33">
        <v>0.12920503845356529</v>
      </c>
      <c r="J99" s="33">
        <v>0.12682760373896917</v>
      </c>
      <c r="K99" s="33">
        <v>0.12421429394080526</v>
      </c>
      <c r="L99" s="33">
        <v>0.12582286404923812</v>
      </c>
      <c r="M99" s="33">
        <v>0.12735244594545853</v>
      </c>
      <c r="N99" s="33">
        <v>0.12563989108601964</v>
      </c>
      <c r="O99" s="33">
        <v>0.1292757088008272</v>
      </c>
      <c r="P99" s="33">
        <v>0.13419673855769843</v>
      </c>
      <c r="Q99" s="33">
        <v>0.14303001052768699</v>
      </c>
      <c r="R99" s="33">
        <v>0.1455459866716812</v>
      </c>
      <c r="S99" s="33">
        <v>0.12692988016956189</v>
      </c>
      <c r="T99" s="33">
        <v>0.12196188495767081</v>
      </c>
      <c r="U99" s="33">
        <v>0.12775135132798393</v>
      </c>
      <c r="V99" s="33">
        <v>0.11439663289109674</v>
      </c>
      <c r="W99" s="33">
        <v>0.11965303185521395</v>
      </c>
      <c r="X99" s="33">
        <v>0.11547291299252253</v>
      </c>
      <c r="Y99" s="33">
        <v>0.10959974468782779</v>
      </c>
      <c r="Z99" s="33">
        <v>0.11533488953393353</v>
      </c>
      <c r="AA99" s="33">
        <v>0.11608224632954185</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6.131647125930844E-2</v>
      </c>
      <c r="D102" s="33">
        <v>4.8705684867284153E-2</v>
      </c>
      <c r="E102" s="33">
        <v>6.998540704036256E-2</v>
      </c>
      <c r="F102" s="33">
        <v>7.2405296500635583E-2</v>
      </c>
      <c r="G102" s="33">
        <v>7.7845080351766072E-2</v>
      </c>
      <c r="H102" s="33">
        <v>8.921631871820139E-2</v>
      </c>
      <c r="I102" s="33">
        <v>9.0307569343222677E-2</v>
      </c>
      <c r="J102" s="33">
        <v>8.9011616303776631E-2</v>
      </c>
      <c r="K102" s="33">
        <v>7.8823443058606835E-2</v>
      </c>
      <c r="L102" s="33">
        <v>8.3142718198392404E-2</v>
      </c>
      <c r="M102" s="33">
        <v>7.6868477641249239E-2</v>
      </c>
      <c r="N102" s="33">
        <v>9.0847371429586474E-2</v>
      </c>
      <c r="O102" s="33">
        <v>9.4042298390426354E-2</v>
      </c>
      <c r="P102" s="33">
        <v>9.6237738087412428E-2</v>
      </c>
      <c r="Q102" s="33">
        <v>0.11805138572327047</v>
      </c>
      <c r="R102" s="33">
        <v>0.11453815847980514</v>
      </c>
      <c r="S102" s="33">
        <v>0.15901427087185555</v>
      </c>
      <c r="T102" s="33">
        <v>0.15894624471911703</v>
      </c>
      <c r="U102" s="33">
        <v>0.1614350781653851</v>
      </c>
      <c r="V102" s="33">
        <v>0.1632350003263251</v>
      </c>
      <c r="W102" s="33">
        <v>0.16322419024599788</v>
      </c>
      <c r="X102" s="33">
        <v>0.15709068683096827</v>
      </c>
      <c r="Y102" s="33">
        <v>0.15730116893921398</v>
      </c>
      <c r="Z102" s="33">
        <v>0.15794729427665893</v>
      </c>
      <c r="AA102" s="33">
        <v>0.15819541493631775</v>
      </c>
    </row>
    <row r="103" spans="1:27" x14ac:dyDescent="0.35">
      <c r="A103" s="31" t="s">
        <v>120</v>
      </c>
      <c r="B103" s="31" t="s">
        <v>113</v>
      </c>
      <c r="C103" s="33">
        <v>1.4452674494455316E-2</v>
      </c>
      <c r="D103" s="33">
        <v>1.6081099850899262E-3</v>
      </c>
      <c r="E103" s="33">
        <v>1.1617189218153015E-2</v>
      </c>
      <c r="F103" s="33">
        <v>1.1597270259721083E-2</v>
      </c>
      <c r="G103" s="33">
        <v>9.8517211290362148E-3</v>
      </c>
      <c r="H103" s="33">
        <v>1.7487994266915819E-2</v>
      </c>
      <c r="I103" s="33">
        <v>1.7927758770476278E-2</v>
      </c>
      <c r="J103" s="33">
        <v>1.6572483819715277E-2</v>
      </c>
      <c r="K103" s="33">
        <v>5.5247547407454002E-2</v>
      </c>
      <c r="L103" s="33">
        <v>7.0776138973458275E-2</v>
      </c>
      <c r="M103" s="33">
        <v>5.4572333687679303E-2</v>
      </c>
      <c r="N103" s="33">
        <v>8.7060604319147292E-2</v>
      </c>
      <c r="O103" s="33">
        <v>7.4221154189707997E-2</v>
      </c>
      <c r="P103" s="33">
        <v>7.1930993579944855E-2</v>
      </c>
      <c r="Q103" s="33">
        <v>0.16828662671754113</v>
      </c>
      <c r="R103" s="33">
        <v>0.21480331965718041</v>
      </c>
      <c r="S103" s="33">
        <v>0.22377402221186718</v>
      </c>
      <c r="T103" s="33">
        <v>0.24382783513888739</v>
      </c>
      <c r="U103" s="33">
        <v>0.24919266533446663</v>
      </c>
      <c r="V103" s="33">
        <v>0.23737888563402276</v>
      </c>
      <c r="W103" s="33">
        <v>0.21058682493203892</v>
      </c>
      <c r="X103" s="33">
        <v>0.26745822226961036</v>
      </c>
      <c r="Y103" s="33">
        <v>0.25270456527996193</v>
      </c>
      <c r="Z103" s="33">
        <v>0.27125803769892309</v>
      </c>
      <c r="AA103" s="33">
        <v>0.26435470025880425</v>
      </c>
    </row>
    <row r="104" spans="1:27" x14ac:dyDescent="0.35">
      <c r="A104" s="31" t="s">
        <v>120</v>
      </c>
      <c r="B104" s="31" t="s">
        <v>72</v>
      </c>
      <c r="C104" s="33">
        <v>0.11019406205512207</v>
      </c>
      <c r="D104" s="33">
        <v>9.3412347891751082E-2</v>
      </c>
      <c r="E104" s="33">
        <v>9.9565999250329759E-2</v>
      </c>
      <c r="F104" s="33">
        <v>0.10698523529011822</v>
      </c>
      <c r="G104" s="33">
        <v>0.11086678139783146</v>
      </c>
      <c r="H104" s="33">
        <v>0.11403946167746588</v>
      </c>
      <c r="I104" s="33">
        <v>0.11771699688245682</v>
      </c>
      <c r="J104" s="33">
        <v>0.11577447188665344</v>
      </c>
      <c r="K104" s="33">
        <v>9.7085778689250904E-2</v>
      </c>
      <c r="L104" s="33">
        <v>0.10354345952477149</v>
      </c>
      <c r="M104" s="33">
        <v>0.10257249111867905</v>
      </c>
      <c r="N104" s="33">
        <v>0.11012093012158443</v>
      </c>
      <c r="O104" s="33">
        <v>0.11743371747690012</v>
      </c>
      <c r="P104" s="33">
        <v>0.11504478347913415</v>
      </c>
      <c r="Q104" s="33">
        <v>0.13835329337399782</v>
      </c>
      <c r="R104" s="33">
        <v>0.1467792094107514</v>
      </c>
      <c r="S104" s="33">
        <v>0.12974954678518727</v>
      </c>
      <c r="T104" s="33">
        <v>0.1302467070590615</v>
      </c>
      <c r="U104" s="33">
        <v>0.13349863397258144</v>
      </c>
      <c r="V104" s="33">
        <v>0.13333337434071388</v>
      </c>
      <c r="W104" s="33">
        <v>0.13235895511000548</v>
      </c>
      <c r="X104" s="33">
        <v>0.11844581941293054</v>
      </c>
      <c r="Y104" s="33">
        <v>0.1191260509140791</v>
      </c>
      <c r="Z104" s="33">
        <v>0.11472243800578827</v>
      </c>
      <c r="AA104" s="33">
        <v>0.11880901445460401</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7.480263436238857E-2</v>
      </c>
      <c r="D107" s="33">
        <v>4.9754714387753286E-2</v>
      </c>
      <c r="E107" s="33">
        <v>6.9448174856723721E-2</v>
      </c>
      <c r="F107" s="33">
        <v>8.6004518600074159E-2</v>
      </c>
      <c r="G107" s="33">
        <v>9.4461763569494386E-2</v>
      </c>
      <c r="H107" s="33">
        <v>0.10223466413949805</v>
      </c>
      <c r="I107" s="33">
        <v>0.10258314175868846</v>
      </c>
      <c r="J107" s="33">
        <v>0.15366870551992889</v>
      </c>
      <c r="K107" s="33">
        <v>8.5404819888343822E-2</v>
      </c>
      <c r="L107" s="33">
        <v>8.7681241679832975E-2</v>
      </c>
      <c r="M107" s="33">
        <v>8.9945716718408439E-2</v>
      </c>
      <c r="N107" s="33">
        <v>9.1354638749029091E-2</v>
      </c>
      <c r="O107" s="33">
        <v>0.10088819545351385</v>
      </c>
      <c r="P107" s="33">
        <v>0.101676525671028</v>
      </c>
      <c r="Q107" s="33">
        <v>9.4601811322076665E-2</v>
      </c>
      <c r="R107" s="33">
        <v>0.10017365927691896</v>
      </c>
      <c r="S107" s="33">
        <v>0.15819962108232288</v>
      </c>
      <c r="T107" s="33">
        <v>0.15826340261228675</v>
      </c>
      <c r="U107" s="33">
        <v>0.15569282448239224</v>
      </c>
      <c r="V107" s="33">
        <v>0.14658871391403114</v>
      </c>
      <c r="W107" s="33">
        <v>0.15606158245581483</v>
      </c>
      <c r="X107" s="33">
        <v>0.14977543471047258</v>
      </c>
      <c r="Y107" s="33">
        <v>0.14193632278533505</v>
      </c>
      <c r="Z107" s="33">
        <v>0.15735176025769804</v>
      </c>
      <c r="AA107" s="33">
        <v>0.15501603777555634</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t="s">
        <v>152</v>
      </c>
      <c r="AA108" s="33" t="s">
        <v>152</v>
      </c>
    </row>
    <row r="109" spans="1:27" x14ac:dyDescent="0.35">
      <c r="A109" s="31" t="s">
        <v>121</v>
      </c>
      <c r="B109" s="31" t="s">
        <v>72</v>
      </c>
      <c r="C109" s="33">
        <v>0.11182082119784775</v>
      </c>
      <c r="D109" s="33">
        <v>8.2566680113826479E-2</v>
      </c>
      <c r="E109" s="33">
        <v>0.11610840064165319</v>
      </c>
      <c r="F109" s="33">
        <v>0.13553970358008513</v>
      </c>
      <c r="G109" s="33">
        <v>0.13137154825493702</v>
      </c>
      <c r="H109" s="33">
        <v>0.1404392402780851</v>
      </c>
      <c r="I109" s="33">
        <v>0.14017002748208041</v>
      </c>
      <c r="J109" s="33">
        <v>0.18919277593834372</v>
      </c>
      <c r="K109" s="33">
        <v>0.12934744591433936</v>
      </c>
      <c r="L109" s="33">
        <v>0.13298447866604063</v>
      </c>
      <c r="M109" s="33">
        <v>0.133654502021752</v>
      </c>
      <c r="N109" s="33">
        <v>0.13596851207511429</v>
      </c>
      <c r="O109" s="33">
        <v>0.13404197591398509</v>
      </c>
      <c r="P109" s="33">
        <v>0.13082915574064677</v>
      </c>
      <c r="Q109" s="33">
        <v>0.12676322942652352</v>
      </c>
      <c r="R109" s="33">
        <v>0.13490765852299524</v>
      </c>
      <c r="S109" s="33">
        <v>0.12176222147034882</v>
      </c>
      <c r="T109" s="33">
        <v>0.12361787897696579</v>
      </c>
      <c r="U109" s="33">
        <v>0.12562248476611901</v>
      </c>
      <c r="V109" s="33">
        <v>0.12044915446808419</v>
      </c>
      <c r="W109" s="33">
        <v>0.12341578993131866</v>
      </c>
      <c r="X109" s="33">
        <v>0.11858317999962086</v>
      </c>
      <c r="Y109" s="33">
        <v>0.11505327326447391</v>
      </c>
      <c r="Z109" s="33">
        <v>0.1274947196223796</v>
      </c>
      <c r="AA109" s="33">
        <v>0.12506549893665805</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6.5636416271898229E-2</v>
      </c>
      <c r="D112" s="33">
        <v>5.0455068553722365E-2</v>
      </c>
      <c r="E112" s="33">
        <v>6.654598388780146E-2</v>
      </c>
      <c r="F112" s="33">
        <v>6.0450700050085258E-2</v>
      </c>
      <c r="G112" s="33">
        <v>6.1419569464719832E-2</v>
      </c>
      <c r="H112" s="33">
        <v>6.5517910992577019E-2</v>
      </c>
      <c r="I112" s="33">
        <v>6.6580897017988555E-2</v>
      </c>
      <c r="J112" s="33">
        <v>6.5530338089232115E-2</v>
      </c>
      <c r="K112" s="33">
        <v>6.4178188962071225E-2</v>
      </c>
      <c r="L112" s="33">
        <v>7.7031928329434188E-2</v>
      </c>
      <c r="M112" s="33">
        <v>7.8237994364930383E-2</v>
      </c>
      <c r="N112" s="33">
        <v>8.2116693450466738E-2</v>
      </c>
      <c r="O112" s="33">
        <v>8.3888974682319206E-2</v>
      </c>
      <c r="P112" s="33">
        <v>7.3471480459488689E-2</v>
      </c>
      <c r="Q112" s="33">
        <v>0.14932388974406779</v>
      </c>
      <c r="R112" s="33">
        <v>0.15482545738042477</v>
      </c>
      <c r="S112" s="33">
        <v>0.15097405664834418</v>
      </c>
      <c r="T112" s="33">
        <v>0.14711987828135922</v>
      </c>
      <c r="U112" s="33">
        <v>0.14843410966392995</v>
      </c>
      <c r="V112" s="33">
        <v>0.14239260921162117</v>
      </c>
      <c r="W112" s="33">
        <v>0.14797799092242148</v>
      </c>
      <c r="X112" s="33">
        <v>0.14532037975441267</v>
      </c>
      <c r="Y112" s="33">
        <v>0.13621009117857702</v>
      </c>
      <c r="Z112" s="33">
        <v>0.14326832817352164</v>
      </c>
      <c r="AA112" s="33">
        <v>0.14631302333560425</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0.13932084707190606</v>
      </c>
      <c r="D114" s="33">
        <v>0.11605605148175856</v>
      </c>
      <c r="E114" s="33">
        <v>0.14415272778173807</v>
      </c>
      <c r="F114" s="33">
        <v>0.13034079305826957</v>
      </c>
      <c r="G114" s="33">
        <v>0.1359930757899909</v>
      </c>
      <c r="H114" s="33">
        <v>0.13600054949476509</v>
      </c>
      <c r="I114" s="33">
        <v>0.14141980919523198</v>
      </c>
      <c r="J114" s="33">
        <v>0.14658515196808133</v>
      </c>
      <c r="K114" s="33">
        <v>0.13699562636811588</v>
      </c>
      <c r="L114" s="33">
        <v>0.13765602487214962</v>
      </c>
      <c r="M114" s="33">
        <v>0.13847162448430506</v>
      </c>
      <c r="N114" s="33">
        <v>0.13923782329360695</v>
      </c>
      <c r="O114" s="33">
        <v>0.14194097608210224</v>
      </c>
      <c r="P114" s="33">
        <v>0.14244217171604492</v>
      </c>
      <c r="Q114" s="33">
        <v>0.14324914660850488</v>
      </c>
      <c r="R114" s="33">
        <v>0.14426379692645924</v>
      </c>
      <c r="S114" s="33">
        <v>0.12768179846176916</v>
      </c>
      <c r="T114" s="33">
        <v>0.12184987477699552</v>
      </c>
      <c r="U114" s="33">
        <v>0.12646173177796305</v>
      </c>
      <c r="V114" s="33">
        <v>0.11745482878359967</v>
      </c>
      <c r="W114" s="33">
        <v>0.12287729270322632</v>
      </c>
      <c r="X114" s="33">
        <v>0.12211054230673077</v>
      </c>
      <c r="Y114" s="33">
        <v>0.11555132053358762</v>
      </c>
      <c r="Z114" s="33">
        <v>0.12170638268356831</v>
      </c>
      <c r="AA114" s="33">
        <v>0.12327552357946206</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1.3300673400688828E-2</v>
      </c>
      <c r="D119" s="33">
        <v>5.915204660886771E-3</v>
      </c>
      <c r="E119" s="33">
        <v>1.493043003738583E-2</v>
      </c>
      <c r="F119" s="33">
        <v>2.7320774137771755E-2</v>
      </c>
      <c r="G119" s="33">
        <v>1.5999041190799791E-2</v>
      </c>
      <c r="H119" s="33">
        <v>1.9248356943890231E-2</v>
      </c>
      <c r="I119" s="33">
        <v>1.9030458165217774E-2</v>
      </c>
      <c r="J119" s="33">
        <v>2.4054331939707213E-2</v>
      </c>
      <c r="K119" s="33">
        <v>2.0364951139442034E-2</v>
      </c>
      <c r="L119" s="33" t="s">
        <v>152</v>
      </c>
      <c r="M119" s="33">
        <v>1.4028765147280308E-2</v>
      </c>
      <c r="N119" s="33">
        <v>2.3686835583242027E-2</v>
      </c>
      <c r="O119" s="33">
        <v>2.2255306389724592E-2</v>
      </c>
      <c r="P119" s="33">
        <v>2.4593705580840057E-2</v>
      </c>
      <c r="Q119" s="33">
        <v>2.5716930936073058E-2</v>
      </c>
      <c r="R119" s="33">
        <v>2.4833045429223911E-2</v>
      </c>
      <c r="S119" s="33">
        <v>1.7989683499076023E-2</v>
      </c>
      <c r="T119" s="33">
        <v>2.2433216756118382E-2</v>
      </c>
      <c r="U119" s="33">
        <v>3.4439738340829834E-2</v>
      </c>
      <c r="V119" s="33">
        <v>7.7071877061866897E-3</v>
      </c>
      <c r="W119" s="33">
        <v>3.0169726392554573E-2</v>
      </c>
      <c r="X119" s="33">
        <v>2.670881506540369E-2</v>
      </c>
      <c r="Y119" s="33">
        <v>1.5858662106798902E-2</v>
      </c>
      <c r="Z119" s="33">
        <v>8.6728817664333564E-3</v>
      </c>
      <c r="AA119" s="33">
        <v>1.5911299847792999E-2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3.0330466393386109E-2</v>
      </c>
      <c r="D125" s="33">
        <v>2.9922049110242866E-2</v>
      </c>
      <c r="E125" s="33">
        <v>3.2643088376291929E-2</v>
      </c>
      <c r="F125" s="33">
        <v>3.4281011260637692E-2</v>
      </c>
      <c r="G125" s="33">
        <v>3.5721246902634646E-2</v>
      </c>
      <c r="H125" s="33">
        <v>3.5683408105495813E-2</v>
      </c>
      <c r="I125" s="33">
        <v>3.5376286998811159E-2</v>
      </c>
      <c r="J125" s="33">
        <v>3.500373906436844E-2</v>
      </c>
      <c r="K125" s="33">
        <v>3.8165294910485696E-2</v>
      </c>
      <c r="L125" s="33">
        <v>3.7855061708334456E-2</v>
      </c>
      <c r="M125" s="33">
        <v>3.5219120636057796E-2</v>
      </c>
      <c r="N125" s="33">
        <v>3.416776336605723E-2</v>
      </c>
      <c r="O125" s="33">
        <v>3.2530914331730346E-2</v>
      </c>
      <c r="P125" s="33">
        <v>3.1891554595449553E-2</v>
      </c>
      <c r="Q125" s="33">
        <v>3.19563637160757E-2</v>
      </c>
      <c r="R125" s="33">
        <v>3.1441640033107114E-2</v>
      </c>
      <c r="S125" s="33">
        <v>3.1360662847876426E-2</v>
      </c>
      <c r="T125" s="33">
        <v>3.1942336382623296E-2</v>
      </c>
      <c r="U125" s="33">
        <v>3.3077195353309871E-2</v>
      </c>
      <c r="V125" s="33">
        <v>3.2870666500057974E-2</v>
      </c>
      <c r="W125" s="33">
        <v>3.278330681538643E-2</v>
      </c>
      <c r="X125" s="33">
        <v>3.2693011469826443E-2</v>
      </c>
      <c r="Y125" s="33">
        <v>3.2654627046627679E-2</v>
      </c>
      <c r="Z125" s="33">
        <v>3.2456555045149389E-2</v>
      </c>
      <c r="AA125" s="33">
        <v>3.2423319285414372E-2</v>
      </c>
    </row>
    <row r="126" spans="1:27" collapsed="1" x14ac:dyDescent="0.35">
      <c r="A126" s="31" t="s">
        <v>38</v>
      </c>
      <c r="B126" s="31" t="s">
        <v>74</v>
      </c>
      <c r="C126" s="33">
        <v>3.5681822349877816E-2</v>
      </c>
      <c r="D126" s="33">
        <v>3.52012522966497E-2</v>
      </c>
      <c r="E126" s="33">
        <v>3.8403626072880177E-2</v>
      </c>
      <c r="F126" s="33">
        <v>4.033063942714564E-2</v>
      </c>
      <c r="G126" s="33">
        <v>4.2024641729328585E-2</v>
      </c>
      <c r="H126" s="33">
        <v>4.1980446801173868E-2</v>
      </c>
      <c r="I126" s="33">
        <v>4.1618933465626277E-2</v>
      </c>
      <c r="J126" s="33">
        <v>4.118091960430037E-2</v>
      </c>
      <c r="K126" s="33">
        <v>4.4900142054240311E-2</v>
      </c>
      <c r="L126" s="33">
        <v>4.4535923041149388E-2</v>
      </c>
      <c r="M126" s="33">
        <v>4.1434486206323694E-2</v>
      </c>
      <c r="N126" s="33">
        <v>4.0197477157443581E-2</v>
      </c>
      <c r="O126" s="33">
        <v>3.8272347803077797E-2</v>
      </c>
      <c r="P126" s="33">
        <v>3.7519447611464474E-2</v>
      </c>
      <c r="Q126" s="33">
        <v>3.7595929241969119E-2</v>
      </c>
      <c r="R126" s="33">
        <v>3.6990208901041009E-2</v>
      </c>
      <c r="S126" s="33">
        <v>3.6894942076917431E-2</v>
      </c>
      <c r="T126" s="33">
        <v>3.7579159730757546E-2</v>
      </c>
      <c r="U126" s="33">
        <v>3.8914546857511369E-2</v>
      </c>
      <c r="V126" s="33">
        <v>3.8671385626748087E-2</v>
      </c>
      <c r="W126" s="33">
        <v>3.856826285818004E-2</v>
      </c>
      <c r="X126" s="33">
        <v>3.8462409130191659E-2</v>
      </c>
      <c r="Y126" s="33">
        <v>3.8417278541637345E-2</v>
      </c>
      <c r="Z126" s="33">
        <v>3.818418423644198E-2</v>
      </c>
      <c r="AA126" s="33">
        <v>3.8145049168272271E-2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2.4307807793151504E-2</v>
      </c>
      <c r="D130" s="33">
        <v>2.6708828531102399E-2</v>
      </c>
      <c r="E130" s="33">
        <v>3.0611270263919542E-2</v>
      </c>
      <c r="F130" s="33">
        <v>3.2340943001738745E-2</v>
      </c>
      <c r="G130" s="33">
        <v>3.5083048176861788E-2</v>
      </c>
      <c r="H130" s="33">
        <v>3.509616091279142E-2</v>
      </c>
      <c r="I130" s="33">
        <v>3.5764074273711505E-2</v>
      </c>
      <c r="J130" s="33">
        <v>3.5371187954077239E-2</v>
      </c>
      <c r="K130" s="33">
        <v>3.914062837157576E-2</v>
      </c>
      <c r="L130" s="33">
        <v>3.9180526120712426E-2</v>
      </c>
      <c r="M130" s="33">
        <v>3.6971714492191485E-2</v>
      </c>
      <c r="N130" s="33">
        <v>3.5591654404681677E-2</v>
      </c>
      <c r="O130" s="33">
        <v>3.4419712376856995E-2</v>
      </c>
      <c r="P130" s="33">
        <v>3.3848896946739052E-2</v>
      </c>
      <c r="Q130" s="33">
        <v>3.4187208808062412E-2</v>
      </c>
      <c r="R130" s="33">
        <v>3.3865277622558781E-2</v>
      </c>
      <c r="S130" s="33">
        <v>3.4086083235814024E-2</v>
      </c>
      <c r="T130" s="33">
        <v>3.5023876464899746E-2</v>
      </c>
      <c r="U130" s="33">
        <v>3.6552271813692139E-2</v>
      </c>
      <c r="V130" s="33">
        <v>3.6485723147694375E-2</v>
      </c>
      <c r="W130" s="33">
        <v>3.6566158661818171E-2</v>
      </c>
      <c r="X130" s="33">
        <v>3.662708473756221E-2</v>
      </c>
      <c r="Y130" s="33">
        <v>3.6726336316432392E-2</v>
      </c>
      <c r="Z130" s="33">
        <v>3.664169890779044E-2</v>
      </c>
      <c r="AA130" s="33">
        <v>3.673327665769055E-2</v>
      </c>
    </row>
    <row r="131" spans="1:27" x14ac:dyDescent="0.35">
      <c r="A131" s="31" t="s">
        <v>119</v>
      </c>
      <c r="B131" s="31" t="s">
        <v>74</v>
      </c>
      <c r="C131" s="33">
        <v>2.8597308008970351E-2</v>
      </c>
      <c r="D131" s="33">
        <v>3.142206637079388E-2</v>
      </c>
      <c r="E131" s="33">
        <v>3.6012725535834969E-2</v>
      </c>
      <c r="F131" s="33">
        <v>3.8048588575828809E-2</v>
      </c>
      <c r="G131" s="33">
        <v>4.1273822407563984E-2</v>
      </c>
      <c r="H131" s="33">
        <v>4.1289486628027929E-2</v>
      </c>
      <c r="I131" s="33">
        <v>4.2074790800686525E-2</v>
      </c>
      <c r="J131" s="33">
        <v>4.1613535342626205E-2</v>
      </c>
      <c r="K131" s="33">
        <v>4.6047395430640237E-2</v>
      </c>
      <c r="L131" s="33">
        <v>4.6094824822245577E-2</v>
      </c>
      <c r="M131" s="33">
        <v>4.3496438098695182E-2</v>
      </c>
      <c r="N131" s="33">
        <v>4.1872554812226827E-2</v>
      </c>
      <c r="O131" s="33">
        <v>4.0494181859554411E-2</v>
      </c>
      <c r="P131" s="33">
        <v>3.9822085627232537E-2</v>
      </c>
      <c r="Q131" s="33">
        <v>4.0220312857505096E-2</v>
      </c>
      <c r="R131" s="33">
        <v>3.9841536096882818E-2</v>
      </c>
      <c r="S131" s="33">
        <v>4.010144620440232E-2</v>
      </c>
      <c r="T131" s="33">
        <v>4.120489825009107E-2</v>
      </c>
      <c r="U131" s="33">
        <v>4.3002972547444181E-2</v>
      </c>
      <c r="V131" s="33">
        <v>4.2924379682265187E-2</v>
      </c>
      <c r="W131" s="33">
        <v>4.3018940804695004E-2</v>
      </c>
      <c r="X131" s="33">
        <v>4.3090793242303957E-2</v>
      </c>
      <c r="Y131" s="33">
        <v>4.3207551230961518E-2</v>
      </c>
      <c r="Z131" s="33">
        <v>4.3107756788034378E-2</v>
      </c>
      <c r="AA131" s="33">
        <v>4.3215300598870313E-2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2.50089441360247E-2</v>
      </c>
      <c r="D135" s="33">
        <v>2.9128863880618614E-2</v>
      </c>
      <c r="E135" s="33">
        <v>3.3558421252167028E-2</v>
      </c>
      <c r="F135" s="33">
        <v>3.8878287094226721E-2</v>
      </c>
      <c r="G135" s="33">
        <v>4.019997972544781E-2</v>
      </c>
      <c r="H135" s="33">
        <v>4.1979703658952462E-2</v>
      </c>
      <c r="I135" s="33">
        <v>4.1021555760327774E-2</v>
      </c>
      <c r="J135" s="33">
        <v>4.0545343046954299E-2</v>
      </c>
      <c r="K135" s="33">
        <v>4.5296008671860531E-2</v>
      </c>
      <c r="L135" s="33">
        <v>4.4048563515361495E-2</v>
      </c>
      <c r="M135" s="33">
        <v>3.8841296718299681E-2</v>
      </c>
      <c r="N135" s="33">
        <v>3.9883395337212885E-2</v>
      </c>
      <c r="O135" s="33">
        <v>3.7954168814644078E-2</v>
      </c>
      <c r="P135" s="33">
        <v>3.8170407550345599E-2</v>
      </c>
      <c r="Q135" s="33">
        <v>3.8701352484408799E-2</v>
      </c>
      <c r="R135" s="33">
        <v>3.8221923857998524E-2</v>
      </c>
      <c r="S135" s="33">
        <v>3.8096138592809185E-2</v>
      </c>
      <c r="T135" s="33">
        <v>3.8946692942740162E-2</v>
      </c>
      <c r="U135" s="33">
        <v>4.0822488033899991E-2</v>
      </c>
      <c r="V135" s="33">
        <v>4.0981527177638324E-2</v>
      </c>
      <c r="W135" s="33">
        <v>4.1360436085695534E-2</v>
      </c>
      <c r="X135" s="33">
        <v>4.1710691144442709E-2</v>
      </c>
      <c r="Y135" s="33">
        <v>4.2055700207337808E-2</v>
      </c>
      <c r="Z135" s="33">
        <v>4.2177645871297645E-2</v>
      </c>
      <c r="AA135" s="33">
        <v>4.2505218002826729E-2</v>
      </c>
    </row>
    <row r="136" spans="1:27" x14ac:dyDescent="0.35">
      <c r="A136" s="31" t="s">
        <v>120</v>
      </c>
      <c r="B136" s="31" t="s">
        <v>74</v>
      </c>
      <c r="C136" s="33">
        <v>2.9422612139572594E-2</v>
      </c>
      <c r="D136" s="33">
        <v>3.4267885259325809E-2</v>
      </c>
      <c r="E136" s="33">
        <v>3.9479179967508549E-2</v>
      </c>
      <c r="F136" s="33">
        <v>4.5739713030448804E-2</v>
      </c>
      <c r="G136" s="33">
        <v>4.7293628800637484E-2</v>
      </c>
      <c r="H136" s="33">
        <v>4.9388480163937445E-2</v>
      </c>
      <c r="I136" s="33">
        <v>4.826011517862687E-2</v>
      </c>
      <c r="J136" s="33">
        <v>4.7699707875811376E-2</v>
      </c>
      <c r="K136" s="33">
        <v>5.3289630674415139E-2</v>
      </c>
      <c r="L136" s="33">
        <v>5.1822874597726394E-2</v>
      </c>
      <c r="M136" s="33">
        <v>4.5695243054554004E-2</v>
      </c>
      <c r="N136" s="33">
        <v>4.6921839660606313E-2</v>
      </c>
      <c r="O136" s="33">
        <v>4.4652844053247209E-2</v>
      </c>
      <c r="P136" s="33">
        <v>4.4906445047212563E-2</v>
      </c>
      <c r="Q136" s="33">
        <v>4.5531347254769247E-2</v>
      </c>
      <c r="R136" s="33">
        <v>4.4967227216859973E-2</v>
      </c>
      <c r="S136" s="33">
        <v>4.4819004995990813E-2</v>
      </c>
      <c r="T136" s="33">
        <v>4.5820072087730083E-2</v>
      </c>
      <c r="U136" s="33">
        <v>4.8025620933172294E-2</v>
      </c>
      <c r="V136" s="33">
        <v>4.8213433382274781E-2</v>
      </c>
      <c r="W136" s="33">
        <v>4.8659496918302007E-2</v>
      </c>
      <c r="X136" s="33">
        <v>4.9071170090138914E-2</v>
      </c>
      <c r="Y136" s="33">
        <v>4.9477224618623673E-2</v>
      </c>
      <c r="Z136" s="33">
        <v>4.9620846083370591E-2</v>
      </c>
      <c r="AA136" s="33">
        <v>5.0005546744042055E-2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1.9746054433185511E-2</v>
      </c>
      <c r="D140" s="33">
        <v>1.9983930795481702E-2</v>
      </c>
      <c r="E140" s="33">
        <v>2.2504811140321507E-2</v>
      </c>
      <c r="F140" s="33">
        <v>2.4887500955909775E-2</v>
      </c>
      <c r="G140" s="33">
        <v>2.690845741798668E-2</v>
      </c>
      <c r="H140" s="33">
        <v>2.8110871521442371E-2</v>
      </c>
      <c r="I140" s="33">
        <v>2.8067874594334446E-2</v>
      </c>
      <c r="J140" s="33">
        <v>2.8876341991363436E-2</v>
      </c>
      <c r="K140" s="33">
        <v>3.3108664531147122E-2</v>
      </c>
      <c r="L140" s="33">
        <v>3.3524940898441248E-2</v>
      </c>
      <c r="M140" s="33">
        <v>3.1034765368898543E-2</v>
      </c>
      <c r="N140" s="33">
        <v>2.9614219507400289E-2</v>
      </c>
      <c r="O140" s="33">
        <v>2.7598144444020353E-2</v>
      </c>
      <c r="P140" s="33">
        <v>2.6786776912308349E-2</v>
      </c>
      <c r="Q140" s="33">
        <v>2.6796768199781863E-2</v>
      </c>
      <c r="R140" s="33">
        <v>2.6295697829817472E-2</v>
      </c>
      <c r="S140" s="33">
        <v>2.6327260573322388E-2</v>
      </c>
      <c r="T140" s="33">
        <v>2.7021224442095145E-2</v>
      </c>
      <c r="U140" s="33">
        <v>2.8245657184968315E-2</v>
      </c>
      <c r="V140" s="33">
        <v>2.8073143373961933E-2</v>
      </c>
      <c r="W140" s="33">
        <v>2.7949474211831353E-2</v>
      </c>
      <c r="X140" s="33">
        <v>2.7848194378253529E-2</v>
      </c>
      <c r="Y140" s="33">
        <v>2.7802501232007216E-2</v>
      </c>
      <c r="Z140" s="33">
        <v>2.7647126100852782E-2</v>
      </c>
      <c r="AA140" s="33">
        <v>2.7612134956150326E-2</v>
      </c>
    </row>
    <row r="141" spans="1:27" x14ac:dyDescent="0.35">
      <c r="A141" s="31" t="s">
        <v>121</v>
      </c>
      <c r="B141" s="31" t="s">
        <v>74</v>
      </c>
      <c r="C141" s="33">
        <v>2.3231159402322142E-2</v>
      </c>
      <c r="D141" s="33">
        <v>2.3510543020681559E-2</v>
      </c>
      <c r="E141" s="33">
        <v>2.6476857639152994E-2</v>
      </c>
      <c r="F141" s="33">
        <v>2.9279389841274449E-2</v>
      </c>
      <c r="G141" s="33">
        <v>3.1656011410993792E-2</v>
      </c>
      <c r="H141" s="33">
        <v>3.3071320381822554E-2</v>
      </c>
      <c r="I141" s="33">
        <v>3.302092903099086E-2</v>
      </c>
      <c r="J141" s="33">
        <v>3.3972034974168112E-2</v>
      </c>
      <c r="K141" s="33">
        <v>3.8950213173691961E-2</v>
      </c>
      <c r="L141" s="33">
        <v>3.9441561455793986E-2</v>
      </c>
      <c r="M141" s="33">
        <v>3.6511554924391093E-2</v>
      </c>
      <c r="N141" s="33">
        <v>3.4840280088447438E-2</v>
      </c>
      <c r="O141" s="33">
        <v>3.246934383421702E-2</v>
      </c>
      <c r="P141" s="33">
        <v>3.1513981288358278E-2</v>
      </c>
      <c r="Q141" s="33">
        <v>3.1526011141530294E-2</v>
      </c>
      <c r="R141" s="33">
        <v>3.093622537032446E-2</v>
      </c>
      <c r="S141" s="33">
        <v>3.097314163822882E-2</v>
      </c>
      <c r="T141" s="33">
        <v>3.1789347270977444E-2</v>
      </c>
      <c r="U141" s="33">
        <v>3.3230726244409294E-2</v>
      </c>
      <c r="V141" s="33">
        <v>3.3027047457353305E-2</v>
      </c>
      <c r="W141" s="33">
        <v>3.2881161647044271E-2</v>
      </c>
      <c r="X141" s="33">
        <v>3.2762274715899709E-2</v>
      </c>
      <c r="Y141" s="33">
        <v>3.2708793386346399E-2</v>
      </c>
      <c r="Z141" s="33">
        <v>3.2526221828340918E-2</v>
      </c>
      <c r="AA141" s="33">
        <v>3.248527711921808E-2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5.9019052602919911E-2</v>
      </c>
      <c r="D145" s="33">
        <v>4.4710772934691285E-2</v>
      </c>
      <c r="E145" s="33">
        <v>4.4479859118393902E-2</v>
      </c>
      <c r="F145" s="33">
        <v>4.4480091334521674E-2</v>
      </c>
      <c r="G145" s="33">
        <v>4.3948915087212007E-2</v>
      </c>
      <c r="H145" s="33">
        <v>4.1460736055821852E-2</v>
      </c>
      <c r="I145" s="33">
        <v>3.9721751612501389E-2</v>
      </c>
      <c r="J145" s="33">
        <v>3.8143739327915732E-2</v>
      </c>
      <c r="K145" s="33">
        <v>3.7733599744599521E-2</v>
      </c>
      <c r="L145" s="33">
        <v>3.6604773385765919E-2</v>
      </c>
      <c r="M145" s="33">
        <v>3.5382273270390362E-2</v>
      </c>
      <c r="N145" s="33">
        <v>3.3678917378751186E-2</v>
      </c>
      <c r="O145" s="33">
        <v>3.2048819887135156E-2</v>
      </c>
      <c r="P145" s="33">
        <v>3.0562795841646666E-2</v>
      </c>
      <c r="Q145" s="33">
        <v>2.9409216140435776E-2</v>
      </c>
      <c r="R145" s="33">
        <v>2.8282547560646146E-2</v>
      </c>
      <c r="S145" s="33">
        <v>2.7226075056880787E-2</v>
      </c>
      <c r="T145" s="33">
        <v>2.6354123880922873E-2</v>
      </c>
      <c r="U145" s="33">
        <v>2.5497443492857576E-2</v>
      </c>
      <c r="V145" s="33">
        <v>2.4580797084700467E-2</v>
      </c>
      <c r="W145" s="33">
        <v>2.3797470693906392E-2</v>
      </c>
      <c r="X145" s="33">
        <v>2.303095271331838E-2</v>
      </c>
      <c r="Y145" s="33">
        <v>2.2386550359567874E-2</v>
      </c>
      <c r="Z145" s="33">
        <v>2.1597500439864675E-2</v>
      </c>
      <c r="AA145" s="33">
        <v>2.104288549626435E-2</v>
      </c>
    </row>
    <row r="146" spans="1:27" x14ac:dyDescent="0.35">
      <c r="A146" s="31" t="s">
        <v>122</v>
      </c>
      <c r="B146" s="31" t="s">
        <v>74</v>
      </c>
      <c r="C146" s="33">
        <v>6.9430226116672933E-2</v>
      </c>
      <c r="D146" s="33">
        <v>5.2597324378467258E-2</v>
      </c>
      <c r="E146" s="33">
        <v>5.2330706093551956E-2</v>
      </c>
      <c r="F146" s="33">
        <v>5.2329257551486826E-2</v>
      </c>
      <c r="G146" s="33">
        <v>5.1704400708677448E-2</v>
      </c>
      <c r="H146" s="33">
        <v>4.8776736880403404E-2</v>
      </c>
      <c r="I146" s="33">
        <v>4.6731655190458757E-2</v>
      </c>
      <c r="J146" s="33">
        <v>4.4876173466429511E-2</v>
      </c>
      <c r="K146" s="33">
        <v>4.4393614257471493E-2</v>
      </c>
      <c r="L146" s="33">
        <v>4.3065994449005891E-2</v>
      </c>
      <c r="M146" s="33">
        <v>4.1627232855936287E-2</v>
      </c>
      <c r="N146" s="33">
        <v>3.9622605459361714E-2</v>
      </c>
      <c r="O146" s="33">
        <v>3.7704927717337522E-2</v>
      </c>
      <c r="P146" s="33">
        <v>3.5956133889162328E-2</v>
      </c>
      <c r="Q146" s="33">
        <v>3.4599329164654156E-2</v>
      </c>
      <c r="R146" s="33">
        <v>3.327333339585415E-2</v>
      </c>
      <c r="S146" s="33">
        <v>3.2030659458286946E-2</v>
      </c>
      <c r="T146" s="33">
        <v>3.1004274218833682E-2</v>
      </c>
      <c r="U146" s="33">
        <v>2.9997460632019714E-2</v>
      </c>
      <c r="V146" s="33">
        <v>2.8918496028551784E-2</v>
      </c>
      <c r="W146" s="33">
        <v>2.7996432726361337E-2</v>
      </c>
      <c r="X146" s="33">
        <v>2.7095717076099275E-2</v>
      </c>
      <c r="Y146" s="33">
        <v>2.6337187133682761E-2</v>
      </c>
      <c r="Z146" s="33">
        <v>2.5408787667832552E-2</v>
      </c>
      <c r="AA146" s="33">
        <v>2.4756350612885666E-2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2.1572530551240362E-2</v>
      </c>
      <c r="D150" s="33">
        <v>2.4485098267043041E-2</v>
      </c>
      <c r="E150" s="33">
        <v>2.7377878485026194E-2</v>
      </c>
      <c r="F150" s="33">
        <v>2.9370056715233499E-2</v>
      </c>
      <c r="G150" s="33">
        <v>3.0998203012453852E-2</v>
      </c>
      <c r="H150" s="33">
        <v>2.9578459980857518E-2</v>
      </c>
      <c r="I150" s="33">
        <v>2.8541660673566015E-2</v>
      </c>
      <c r="J150" s="33">
        <v>2.8253201306946751E-2</v>
      </c>
      <c r="K150" s="33">
        <v>3.0465562470816641E-2</v>
      </c>
      <c r="L150" s="33">
        <v>3.0151996796732413E-2</v>
      </c>
      <c r="M150" s="33">
        <v>2.7264469527127012E-2</v>
      </c>
      <c r="N150" s="33">
        <v>2.7030365694548177E-2</v>
      </c>
      <c r="O150" s="33">
        <v>2.6000410154536923E-2</v>
      </c>
      <c r="P150" s="33">
        <v>2.5942723535891787E-2</v>
      </c>
      <c r="Q150" s="33">
        <v>2.6767913878108524E-2</v>
      </c>
      <c r="R150" s="33">
        <v>2.7002608811413403E-2</v>
      </c>
      <c r="S150" s="33">
        <v>2.7324098407925556E-2</v>
      </c>
      <c r="T150" s="33">
        <v>2.8258798702636929E-2</v>
      </c>
      <c r="U150" s="33">
        <v>2.9583488376537837E-2</v>
      </c>
      <c r="V150" s="33">
        <v>2.9495176509802976E-2</v>
      </c>
      <c r="W150" s="33">
        <v>2.9465082368435511E-2</v>
      </c>
      <c r="X150" s="33">
        <v>2.9483315309667801E-2</v>
      </c>
      <c r="Y150" s="33">
        <v>2.9560474442370296E-2</v>
      </c>
      <c r="Z150" s="33">
        <v>2.9568320964542653E-2</v>
      </c>
      <c r="AA150" s="33">
        <v>2.9591691793372038E-2</v>
      </c>
    </row>
    <row r="151" spans="1:27" x14ac:dyDescent="0.35">
      <c r="A151" s="31" t="s">
        <v>123</v>
      </c>
      <c r="B151" s="31" t="s">
        <v>74</v>
      </c>
      <c r="C151" s="33">
        <v>2.5364197209747041E-2</v>
      </c>
      <c r="D151" s="33">
        <v>2.880329574331824E-2</v>
      </c>
      <c r="E151" s="33">
        <v>3.220281840487324E-2</v>
      </c>
      <c r="F151" s="33">
        <v>3.4547075548600301E-2</v>
      </c>
      <c r="G151" s="33">
        <v>3.6473974854240511E-2</v>
      </c>
      <c r="H151" s="33">
        <v>3.480313341074133E-2</v>
      </c>
      <c r="I151" s="33">
        <v>3.3581359497217272E-2</v>
      </c>
      <c r="J151" s="33">
        <v>3.3231070219800679E-2</v>
      </c>
      <c r="K151" s="33">
        <v>3.5841020457937849E-2</v>
      </c>
      <c r="L151" s="33">
        <v>3.5471201345104841E-2</v>
      </c>
      <c r="M151" s="33">
        <v>3.2075493557598284E-2</v>
      </c>
      <c r="N151" s="33">
        <v>3.1800825387706802E-2</v>
      </c>
      <c r="O151" s="33">
        <v>3.0591161448461007E-2</v>
      </c>
      <c r="P151" s="33">
        <v>3.0520549715242155E-2</v>
      </c>
      <c r="Q151" s="33">
        <v>3.1490613337280801E-2</v>
      </c>
      <c r="R151" s="33">
        <v>3.1767501483801572E-2</v>
      </c>
      <c r="S151" s="33">
        <v>3.21463746875345E-2</v>
      </c>
      <c r="T151" s="33">
        <v>3.3242084038041103E-2</v>
      </c>
      <c r="U151" s="33">
        <v>3.4803896604829077E-2</v>
      </c>
      <c r="V151" s="33">
        <v>3.4704702426605082E-2</v>
      </c>
      <c r="W151" s="33">
        <v>3.4661250064502769E-2</v>
      </c>
      <c r="X151" s="33">
        <v>3.4689061141545519E-2</v>
      </c>
      <c r="Y151" s="33">
        <v>3.4779099453806618E-2</v>
      </c>
      <c r="Z151" s="33">
        <v>3.4785438724713638E-2</v>
      </c>
      <c r="AA151" s="33">
        <v>3.4816337435612257E-2</v>
      </c>
    </row>
  </sheetData>
  <sheetProtection algorithmName="SHA-512" hashValue="GBKFr05Jn4sX2SV3xFXT8S0i+HFsbLoulvWntRmZhR0kT0FDkyPp+PeL2QhyjuXmK31+uRa7a7Vg7JGU1OrtZg==" saltValue="7cdKbHeK7Up2jP7dm8+ZA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5">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95446.191839999985</v>
      </c>
      <c r="D6" s="34">
        <v>85377.765599999984</v>
      </c>
      <c r="E6" s="34">
        <v>85937.926849999989</v>
      </c>
      <c r="F6" s="34">
        <v>83043.606400000004</v>
      </c>
      <c r="G6" s="34">
        <v>80235.01069999997</v>
      </c>
      <c r="H6" s="34">
        <v>76915.657899999991</v>
      </c>
      <c r="I6" s="34">
        <v>76604.97589999999</v>
      </c>
      <c r="J6" s="34">
        <v>78969.53300000538</v>
      </c>
      <c r="K6" s="34">
        <v>64824.11794000541</v>
      </c>
      <c r="L6" s="34">
        <v>64160.456830005409</v>
      </c>
      <c r="M6" s="34">
        <v>61264.75213000545</v>
      </c>
      <c r="N6" s="34">
        <v>63519.957000005401</v>
      </c>
      <c r="O6" s="34">
        <v>64987.069300005387</v>
      </c>
      <c r="P6" s="34">
        <v>65022.9102300054</v>
      </c>
      <c r="Q6" s="34">
        <v>57567.874740005456</v>
      </c>
      <c r="R6" s="34">
        <v>59706.645700005392</v>
      </c>
      <c r="S6" s="34">
        <v>52951.166700005415</v>
      </c>
      <c r="T6" s="34">
        <v>52099.472300005422</v>
      </c>
      <c r="U6" s="34">
        <v>52819.423600005437</v>
      </c>
      <c r="V6" s="34">
        <v>39657.374100005414</v>
      </c>
      <c r="W6" s="34">
        <v>36963.486100005408</v>
      </c>
      <c r="X6" s="34">
        <v>25173.772800005408</v>
      </c>
      <c r="Y6" s="34">
        <v>24581.791900005443</v>
      </c>
      <c r="Z6" s="34">
        <v>24590.448800005408</v>
      </c>
      <c r="AA6" s="34">
        <v>21281.404700005412</v>
      </c>
    </row>
    <row r="7" spans="1:27" x14ac:dyDescent="0.35">
      <c r="A7" s="31" t="s">
        <v>38</v>
      </c>
      <c r="B7" s="31" t="s">
        <v>68</v>
      </c>
      <c r="C7" s="34">
        <v>32441.76219999999</v>
      </c>
      <c r="D7" s="34">
        <v>27900.400200000004</v>
      </c>
      <c r="E7" s="34">
        <v>32206.0445</v>
      </c>
      <c r="F7" s="34">
        <v>33208.077399999987</v>
      </c>
      <c r="G7" s="34">
        <v>32057.430400000001</v>
      </c>
      <c r="H7" s="34">
        <v>31265.460400000004</v>
      </c>
      <c r="I7" s="34">
        <v>29671.451299999993</v>
      </c>
      <c r="J7" s="34">
        <v>28008.827600002689</v>
      </c>
      <c r="K7" s="34">
        <v>25780.685400002691</v>
      </c>
      <c r="L7" s="34">
        <v>27026.581500002692</v>
      </c>
      <c r="M7" s="34">
        <v>24113.367800002703</v>
      </c>
      <c r="N7" s="34">
        <v>27518.839000002692</v>
      </c>
      <c r="O7" s="34">
        <v>27918.244700002691</v>
      </c>
      <c r="P7" s="34">
        <v>26649.668600002689</v>
      </c>
      <c r="Q7" s="34">
        <v>26712.664800002687</v>
      </c>
      <c r="R7" s="34">
        <v>24773.273300002686</v>
      </c>
      <c r="S7" s="34">
        <v>21371.546600002694</v>
      </c>
      <c r="T7" s="34">
        <v>21472.279500002693</v>
      </c>
      <c r="U7" s="34">
        <v>22638.623200002705</v>
      </c>
      <c r="V7" s="34">
        <v>22205.73970000269</v>
      </c>
      <c r="W7" s="34">
        <v>23596.714700002682</v>
      </c>
      <c r="X7" s="34">
        <v>23514.611800002691</v>
      </c>
      <c r="Y7" s="34">
        <v>24118.461900002709</v>
      </c>
      <c r="Z7" s="34">
        <v>23149.684500002681</v>
      </c>
      <c r="AA7" s="34">
        <v>24072.721900002696</v>
      </c>
    </row>
    <row r="8" spans="1:27" x14ac:dyDescent="0.35">
      <c r="A8" s="31" t="s">
        <v>38</v>
      </c>
      <c r="B8" s="31" t="s">
        <v>18</v>
      </c>
      <c r="C8" s="34">
        <v>2548.6854258499998</v>
      </c>
      <c r="D8" s="34">
        <v>2360.4419256166398</v>
      </c>
      <c r="E8" s="34">
        <v>1919.4721776331398</v>
      </c>
      <c r="F8" s="34">
        <v>1837.9816902830598</v>
      </c>
      <c r="G8" s="34">
        <v>1837.9816420512</v>
      </c>
      <c r="H8" s="34">
        <v>1837.9820150437997</v>
      </c>
      <c r="I8" s="34">
        <v>1837.9822617193001</v>
      </c>
      <c r="J8" s="34">
        <v>1837.9826109122</v>
      </c>
      <c r="K8" s="34">
        <v>1837.9828597044302</v>
      </c>
      <c r="L8" s="34">
        <v>1837.9837122597996</v>
      </c>
      <c r="M8" s="34">
        <v>1837.9839228849</v>
      </c>
      <c r="N8" s="34">
        <v>1837.9852776706991</v>
      </c>
      <c r="O8" s="34">
        <v>1837.9860279565989</v>
      </c>
      <c r="P8" s="34">
        <v>1837.9871446859001</v>
      </c>
      <c r="Q8" s="34">
        <v>2002.2983561831998</v>
      </c>
      <c r="R8" s="34">
        <v>2242.4666364617997</v>
      </c>
      <c r="S8" s="34">
        <v>4591.3572548154998</v>
      </c>
      <c r="T8" s="34">
        <v>6038.4787370491986</v>
      </c>
      <c r="U8" s="34">
        <v>5583.4336919325997</v>
      </c>
      <c r="V8" s="34">
        <v>6836.5437690443005</v>
      </c>
      <c r="W8" s="34">
        <v>5997.0008149612995</v>
      </c>
      <c r="X8" s="34">
        <v>8884.5812597996992</v>
      </c>
      <c r="Y8" s="34">
        <v>5713.9722154763003</v>
      </c>
      <c r="Z8" s="34">
        <v>4686.9828504300003</v>
      </c>
      <c r="AA8" s="34">
        <v>2973.1230900589999</v>
      </c>
    </row>
    <row r="9" spans="1:27" x14ac:dyDescent="0.35">
      <c r="A9" s="31" t="s">
        <v>38</v>
      </c>
      <c r="B9" s="31" t="s">
        <v>30</v>
      </c>
      <c r="C9" s="34">
        <v>728.37879799999996</v>
      </c>
      <c r="D9" s="34">
        <v>728.00222399999996</v>
      </c>
      <c r="E9" s="34">
        <v>754.88617299999999</v>
      </c>
      <c r="F9" s="34">
        <v>88.191669700000006</v>
      </c>
      <c r="G9" s="34">
        <v>84.096641407600004</v>
      </c>
      <c r="H9" s="34">
        <v>85.623169000000004</v>
      </c>
      <c r="I9" s="34">
        <v>84.47477542</v>
      </c>
      <c r="J9" s="34">
        <v>84.096535274260006</v>
      </c>
      <c r="K9" s="34">
        <v>84.096764940400007</v>
      </c>
      <c r="L9" s="34">
        <v>85.543678400000005</v>
      </c>
      <c r="M9" s="34">
        <v>90.214370000000002</v>
      </c>
      <c r="N9" s="34">
        <v>85.578856600000009</v>
      </c>
      <c r="O9" s="34">
        <v>85.511549299999999</v>
      </c>
      <c r="P9" s="34">
        <v>84.809733800000004</v>
      </c>
      <c r="Q9" s="34">
        <v>7.3366413000000001</v>
      </c>
      <c r="R9" s="34">
        <v>13.092466</v>
      </c>
      <c r="S9" s="34">
        <v>191.75923</v>
      </c>
      <c r="T9" s="34">
        <v>398.78325999999998</v>
      </c>
      <c r="U9" s="34">
        <v>0</v>
      </c>
      <c r="V9" s="34">
        <v>0</v>
      </c>
      <c r="W9" s="34">
        <v>0</v>
      </c>
      <c r="X9" s="34">
        <v>0</v>
      </c>
      <c r="Y9" s="34">
        <v>0</v>
      </c>
      <c r="Z9" s="34">
        <v>0</v>
      </c>
      <c r="AA9" s="34">
        <v>0</v>
      </c>
    </row>
    <row r="10" spans="1:27" x14ac:dyDescent="0.35">
      <c r="A10" s="31" t="s">
        <v>38</v>
      </c>
      <c r="B10" s="31" t="s">
        <v>63</v>
      </c>
      <c r="C10" s="34">
        <v>67.064356104713994</v>
      </c>
      <c r="D10" s="34">
        <v>50.502659835037996</v>
      </c>
      <c r="E10" s="34">
        <v>112.93079903173702</v>
      </c>
      <c r="F10" s="34">
        <v>10.61642806334498</v>
      </c>
      <c r="G10" s="34">
        <v>0.48248502753500006</v>
      </c>
      <c r="H10" s="34">
        <v>2.2098647910549896</v>
      </c>
      <c r="I10" s="34">
        <v>0.42362208893700004</v>
      </c>
      <c r="J10" s="34">
        <v>1.3710655639999994E-2</v>
      </c>
      <c r="K10" s="34">
        <v>8.1423974150999986E-2</v>
      </c>
      <c r="L10" s="34">
        <v>1.1147009207330001</v>
      </c>
      <c r="M10" s="34">
        <v>6.230639646165999</v>
      </c>
      <c r="N10" s="34">
        <v>1.5099870083219997</v>
      </c>
      <c r="O10" s="34">
        <v>1.45297986956999</v>
      </c>
      <c r="P10" s="34">
        <v>1.5800382254700003</v>
      </c>
      <c r="Q10" s="34">
        <v>31.362195270439898</v>
      </c>
      <c r="R10" s="34">
        <v>59.073527632299886</v>
      </c>
      <c r="S10" s="34">
        <v>744.74175433767994</v>
      </c>
      <c r="T10" s="34">
        <v>1265.14017556208</v>
      </c>
      <c r="U10" s="34">
        <v>1631.3001035789989</v>
      </c>
      <c r="V10" s="34">
        <v>3259.9392988960999</v>
      </c>
      <c r="W10" s="34">
        <v>3396.7558301615304</v>
      </c>
      <c r="X10" s="34">
        <v>4553.3916096801004</v>
      </c>
      <c r="Y10" s="34">
        <v>5725.9399517995789</v>
      </c>
      <c r="Z10" s="34">
        <v>3235.8672982595999</v>
      </c>
      <c r="AA10" s="34">
        <v>4015.7411329756992</v>
      </c>
    </row>
    <row r="11" spans="1:27" x14ac:dyDescent="0.35">
      <c r="A11" s="31" t="s">
        <v>38</v>
      </c>
      <c r="B11" s="31" t="s">
        <v>62</v>
      </c>
      <c r="C11" s="34">
        <v>12377.543407199995</v>
      </c>
      <c r="D11" s="34">
        <v>15797.160058399997</v>
      </c>
      <c r="E11" s="34">
        <v>12734.561912699999</v>
      </c>
      <c r="F11" s="34">
        <v>13954.294920769997</v>
      </c>
      <c r="G11" s="34">
        <v>15696.456411352494</v>
      </c>
      <c r="H11" s="34">
        <v>14693.479417300998</v>
      </c>
      <c r="I11" s="34">
        <v>14706.195715510299</v>
      </c>
      <c r="J11" s="34">
        <v>17056.171174721036</v>
      </c>
      <c r="K11" s="34">
        <v>14819.817022649997</v>
      </c>
      <c r="L11" s="34">
        <v>12394.863884466999</v>
      </c>
      <c r="M11" s="34">
        <v>15919.022589699998</v>
      </c>
      <c r="N11" s="34">
        <v>12893.565800599998</v>
      </c>
      <c r="O11" s="34">
        <v>13898.921420829996</v>
      </c>
      <c r="P11" s="34">
        <v>15624.083333699995</v>
      </c>
      <c r="Q11" s="34">
        <v>14807.527819569987</v>
      </c>
      <c r="R11" s="34">
        <v>14774.001267749998</v>
      </c>
      <c r="S11" s="34">
        <v>17183.162738359999</v>
      </c>
      <c r="T11" s="34">
        <v>14950.907899899998</v>
      </c>
      <c r="U11" s="34">
        <v>12492.590002289999</v>
      </c>
      <c r="V11" s="34">
        <v>15958.670143699996</v>
      </c>
      <c r="W11" s="34">
        <v>12717.075189599998</v>
      </c>
      <c r="X11" s="34">
        <v>13561.186166149995</v>
      </c>
      <c r="Y11" s="34">
        <v>15276.716969249994</v>
      </c>
      <c r="Z11" s="34">
        <v>14165.508777959998</v>
      </c>
      <c r="AA11" s="34">
        <v>14274.432876139996</v>
      </c>
    </row>
    <row r="12" spans="1:27" x14ac:dyDescent="0.35">
      <c r="A12" s="31" t="s">
        <v>38</v>
      </c>
      <c r="B12" s="31" t="s">
        <v>66</v>
      </c>
      <c r="C12" s="34">
        <v>27109.184234999986</v>
      </c>
      <c r="D12" s="34">
        <v>33146.964425704056</v>
      </c>
      <c r="E12" s="34">
        <v>31731.73347069736</v>
      </c>
      <c r="F12" s="34">
        <v>31590.797318098485</v>
      </c>
      <c r="G12" s="34">
        <v>33898.46501944794</v>
      </c>
      <c r="H12" s="34">
        <v>36128.891444831104</v>
      </c>
      <c r="I12" s="34">
        <v>37036.590232468268</v>
      </c>
      <c r="J12" s="34">
        <v>37115.257472457066</v>
      </c>
      <c r="K12" s="34">
        <v>36452.839640453931</v>
      </c>
      <c r="L12" s="34">
        <v>36382.3778673079</v>
      </c>
      <c r="M12" s="34">
        <v>37819.125059619189</v>
      </c>
      <c r="N12" s="34">
        <v>34720.728289128812</v>
      </c>
      <c r="O12" s="34">
        <v>33789.35849194209</v>
      </c>
      <c r="P12" s="34">
        <v>35462.07046744664</v>
      </c>
      <c r="Q12" s="34">
        <v>37063.079206103052</v>
      </c>
      <c r="R12" s="34">
        <v>37287.362748903499</v>
      </c>
      <c r="S12" s="34">
        <v>38664.540815402746</v>
      </c>
      <c r="T12" s="34">
        <v>37884.603817952091</v>
      </c>
      <c r="U12" s="34">
        <v>37237.402111730662</v>
      </c>
      <c r="V12" s="34">
        <v>41121.068476468397</v>
      </c>
      <c r="W12" s="34">
        <v>45259.778544626628</v>
      </c>
      <c r="X12" s="34">
        <v>49017.405395074791</v>
      </c>
      <c r="Y12" s="34">
        <v>52733.679696241794</v>
      </c>
      <c r="Z12" s="34">
        <v>55728.344250195194</v>
      </c>
      <c r="AA12" s="34">
        <v>57301.438328139091</v>
      </c>
    </row>
    <row r="13" spans="1:27" x14ac:dyDescent="0.35">
      <c r="A13" s="31" t="s">
        <v>38</v>
      </c>
      <c r="B13" s="31" t="s">
        <v>65</v>
      </c>
      <c r="C13" s="34">
        <v>14749.48876355997</v>
      </c>
      <c r="D13" s="34">
        <v>18178.306814513722</v>
      </c>
      <c r="E13" s="34">
        <v>18355.489862384944</v>
      </c>
      <c r="F13" s="34">
        <v>19528.226764586569</v>
      </c>
      <c r="G13" s="34">
        <v>19036.956994927998</v>
      </c>
      <c r="H13" s="34">
        <v>20643.211543959165</v>
      </c>
      <c r="I13" s="34">
        <v>21342.226003686079</v>
      </c>
      <c r="J13" s="34">
        <v>19597.169884313513</v>
      </c>
      <c r="K13" s="34">
        <v>21216.898590462824</v>
      </c>
      <c r="L13" s="34">
        <v>21970.713985391019</v>
      </c>
      <c r="M13" s="34">
        <v>22293.59938005028</v>
      </c>
      <c r="N13" s="34">
        <v>22572.241804670524</v>
      </c>
      <c r="O13" s="34">
        <v>21620.011941844652</v>
      </c>
      <c r="P13" s="34">
        <v>20771.291087635665</v>
      </c>
      <c r="Q13" s="34">
        <v>27322.453326843028</v>
      </c>
      <c r="R13" s="34">
        <v>27897.944471770337</v>
      </c>
      <c r="S13" s="34">
        <v>35035.131797024485</v>
      </c>
      <c r="T13" s="34">
        <v>36238.195501505492</v>
      </c>
      <c r="U13" s="34">
        <v>37864.756578749584</v>
      </c>
      <c r="V13" s="34">
        <v>41084.711232472189</v>
      </c>
      <c r="W13" s="34">
        <v>42836.283054884392</v>
      </c>
      <c r="X13" s="34">
        <v>46865.21579173419</v>
      </c>
      <c r="Y13" s="34">
        <v>44682.214482796793</v>
      </c>
      <c r="Z13" s="34">
        <v>46713.913198290291</v>
      </c>
      <c r="AA13" s="34">
        <v>48179.5809884306</v>
      </c>
    </row>
    <row r="14" spans="1:27" x14ac:dyDescent="0.35">
      <c r="A14" s="31" t="s">
        <v>38</v>
      </c>
      <c r="B14" s="31" t="s">
        <v>34</v>
      </c>
      <c r="C14" s="34">
        <v>161.6683922220999</v>
      </c>
      <c r="D14" s="34">
        <v>127.6196166081</v>
      </c>
      <c r="E14" s="34">
        <v>175.93984042659991</v>
      </c>
      <c r="F14" s="34">
        <v>179.39537422249987</v>
      </c>
      <c r="G14" s="34">
        <v>189.34945507729987</v>
      </c>
      <c r="H14" s="34">
        <v>209.1141066239999</v>
      </c>
      <c r="I14" s="34">
        <v>210.62386743819982</v>
      </c>
      <c r="J14" s="34">
        <v>236.32039552609996</v>
      </c>
      <c r="K14" s="34">
        <v>188.79810154059999</v>
      </c>
      <c r="L14" s="34">
        <v>192.9666671295</v>
      </c>
      <c r="M14" s="34">
        <v>189.27680413699997</v>
      </c>
      <c r="N14" s="34">
        <v>206.38682213599992</v>
      </c>
      <c r="O14" s="34">
        <v>176.24904045099987</v>
      </c>
      <c r="P14" s="34">
        <v>155.07199331349989</v>
      </c>
      <c r="Q14" s="34">
        <v>2246.5182686490002</v>
      </c>
      <c r="R14" s="34">
        <v>2335.2327214320003</v>
      </c>
      <c r="S14" s="34">
        <v>5198.752813094</v>
      </c>
      <c r="T14" s="34">
        <v>5060.5621104219999</v>
      </c>
      <c r="U14" s="34">
        <v>5395.001009366998</v>
      </c>
      <c r="V14" s="34">
        <v>5766.3698011769902</v>
      </c>
      <c r="W14" s="34">
        <v>7558.7807528950007</v>
      </c>
      <c r="X14" s="34">
        <v>8167.6872441439991</v>
      </c>
      <c r="Y14" s="34">
        <v>9316.190592562989</v>
      </c>
      <c r="Z14" s="34">
        <v>9928.9105771689992</v>
      </c>
      <c r="AA14" s="34">
        <v>9894.4114644505007</v>
      </c>
    </row>
    <row r="15" spans="1:27" x14ac:dyDescent="0.35">
      <c r="A15" s="31" t="s">
        <v>38</v>
      </c>
      <c r="B15" s="31" t="s">
        <v>70</v>
      </c>
      <c r="C15" s="34">
        <v>49.756160600000001</v>
      </c>
      <c r="D15" s="34">
        <v>4.3641062999999995</v>
      </c>
      <c r="E15" s="34">
        <v>42.849214399999894</v>
      </c>
      <c r="F15" s="34">
        <v>47.488846781000007</v>
      </c>
      <c r="G15" s="34">
        <v>140.10762844089999</v>
      </c>
      <c r="H15" s="34">
        <v>257.87260866789984</v>
      </c>
      <c r="I15" s="34">
        <v>248.44753782380002</v>
      </c>
      <c r="J15" s="34">
        <v>155.6432682185</v>
      </c>
      <c r="K15" s="34">
        <v>634.83470415329975</v>
      </c>
      <c r="L15" s="34">
        <v>940.08407406789991</v>
      </c>
      <c r="M15" s="34">
        <v>758.20071464929902</v>
      </c>
      <c r="N15" s="34">
        <v>1255.1751445983991</v>
      </c>
      <c r="O15" s="34">
        <v>680.60225322919894</v>
      </c>
      <c r="P15" s="34">
        <v>824.25713004089994</v>
      </c>
      <c r="Q15" s="34">
        <v>2100.0129422087998</v>
      </c>
      <c r="R15" s="34">
        <v>2095.8769911072004</v>
      </c>
      <c r="S15" s="34">
        <v>3917.0552477080005</v>
      </c>
      <c r="T15" s="34">
        <v>3979.8848848263005</v>
      </c>
      <c r="U15" s="34">
        <v>4089.7522623834989</v>
      </c>
      <c r="V15" s="34">
        <v>4393.4562479030001</v>
      </c>
      <c r="W15" s="34">
        <v>4177.5226820190001</v>
      </c>
      <c r="X15" s="34">
        <v>5052.5305075174992</v>
      </c>
      <c r="Y15" s="34">
        <v>4942.8995907315011</v>
      </c>
      <c r="Z15" s="34">
        <v>5555.8074767340004</v>
      </c>
      <c r="AA15" s="34">
        <v>5722.0907657739999</v>
      </c>
    </row>
    <row r="16" spans="1:27" x14ac:dyDescent="0.35">
      <c r="A16" s="31" t="s">
        <v>38</v>
      </c>
      <c r="B16" s="31" t="s">
        <v>52</v>
      </c>
      <c r="C16" s="34">
        <v>98.567684409999899</v>
      </c>
      <c r="D16" s="34">
        <v>84.676847409999993</v>
      </c>
      <c r="E16" s="34">
        <v>69.550598799999904</v>
      </c>
      <c r="F16" s="34">
        <v>79.517036070000003</v>
      </c>
      <c r="G16" s="34">
        <v>74.025643289999891</v>
      </c>
      <c r="H16" s="34">
        <v>67.590464189999992</v>
      </c>
      <c r="I16" s="34">
        <v>63.702290750000003</v>
      </c>
      <c r="J16" s="34">
        <v>61.480843229999991</v>
      </c>
      <c r="K16" s="34">
        <v>47.96111376599999</v>
      </c>
      <c r="L16" s="34">
        <v>44.248205084999974</v>
      </c>
      <c r="M16" s="34">
        <v>49.239039760999994</v>
      </c>
      <c r="N16" s="34">
        <v>60.557469639999987</v>
      </c>
      <c r="O16" s="34">
        <v>74.076358040000002</v>
      </c>
      <c r="P16" s="34">
        <v>86.143813639999976</v>
      </c>
      <c r="Q16" s="34">
        <v>103.09410298999997</v>
      </c>
      <c r="R16" s="34">
        <v>116.98156333999998</v>
      </c>
      <c r="S16" s="34">
        <v>113.0734258399998</v>
      </c>
      <c r="T16" s="34">
        <v>122.94287348999988</v>
      </c>
      <c r="U16" s="34">
        <v>141.93519126000001</v>
      </c>
      <c r="V16" s="34">
        <v>141.0272258599997</v>
      </c>
      <c r="W16" s="34">
        <v>153.6448761</v>
      </c>
      <c r="X16" s="34">
        <v>153.09609711000002</v>
      </c>
      <c r="Y16" s="34">
        <v>153.73273793999979</v>
      </c>
      <c r="Z16" s="34">
        <v>166.40801602999991</v>
      </c>
      <c r="AA16" s="34">
        <v>172.67623146999998</v>
      </c>
    </row>
    <row r="17" spans="1:27" x14ac:dyDescent="0.35">
      <c r="A17" s="38" t="s">
        <v>127</v>
      </c>
      <c r="B17" s="38"/>
      <c r="C17" s="35">
        <v>185468.29902571463</v>
      </c>
      <c r="D17" s="35">
        <v>183539.54390806943</v>
      </c>
      <c r="E17" s="35">
        <v>183753.04574544719</v>
      </c>
      <c r="F17" s="35">
        <v>183261.79259150146</v>
      </c>
      <c r="G17" s="35">
        <v>182846.88029421476</v>
      </c>
      <c r="H17" s="35">
        <v>181572.51575492613</v>
      </c>
      <c r="I17" s="35">
        <v>181284.31981089286</v>
      </c>
      <c r="J17" s="35">
        <v>182669.05198834179</v>
      </c>
      <c r="K17" s="35">
        <v>165016.51964219383</v>
      </c>
      <c r="L17" s="35">
        <v>163859.63615875455</v>
      </c>
      <c r="M17" s="35">
        <v>163344.2958919087</v>
      </c>
      <c r="N17" s="35">
        <v>163150.40601568643</v>
      </c>
      <c r="O17" s="35">
        <v>164138.55641175099</v>
      </c>
      <c r="P17" s="35">
        <v>165454.40063550178</v>
      </c>
      <c r="Q17" s="35">
        <v>165514.59708527787</v>
      </c>
      <c r="R17" s="35">
        <v>166753.860118526</v>
      </c>
      <c r="S17" s="35">
        <v>170733.40688994853</v>
      </c>
      <c r="T17" s="35">
        <v>170347.86119197696</v>
      </c>
      <c r="U17" s="35">
        <v>170267.52928829001</v>
      </c>
      <c r="V17" s="35">
        <v>170124.0467205891</v>
      </c>
      <c r="W17" s="35">
        <v>170767.09423424193</v>
      </c>
      <c r="X17" s="35">
        <v>171570.16482244688</v>
      </c>
      <c r="Y17" s="35">
        <v>172832.77711557259</v>
      </c>
      <c r="Z17" s="35">
        <v>172270.74967514316</v>
      </c>
      <c r="AA17" s="35">
        <v>172098.44301575251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45210.323439999986</v>
      </c>
      <c r="D20" s="34">
        <v>39961.211499999998</v>
      </c>
      <c r="E20" s="34">
        <v>38253.773400000005</v>
      </c>
      <c r="F20" s="34">
        <v>35648.696900000003</v>
      </c>
      <c r="G20" s="34">
        <v>35029.695199999995</v>
      </c>
      <c r="H20" s="34">
        <v>31908.150500000003</v>
      </c>
      <c r="I20" s="34">
        <v>32535.343800000002</v>
      </c>
      <c r="J20" s="34">
        <v>33960.847500002703</v>
      </c>
      <c r="K20" s="34">
        <v>26890.208900002704</v>
      </c>
      <c r="L20" s="34">
        <v>26911.360200002706</v>
      </c>
      <c r="M20" s="34">
        <v>25863.689700002727</v>
      </c>
      <c r="N20" s="34">
        <v>26430.940800002696</v>
      </c>
      <c r="O20" s="34">
        <v>27291.068600002691</v>
      </c>
      <c r="P20" s="34">
        <v>27370.131100002691</v>
      </c>
      <c r="Q20" s="34">
        <v>20177.753200002724</v>
      </c>
      <c r="R20" s="34">
        <v>24509.885100002692</v>
      </c>
      <c r="S20" s="34">
        <v>18361.030700002702</v>
      </c>
      <c r="T20" s="34">
        <v>16830.308500002702</v>
      </c>
      <c r="U20" s="34">
        <v>18353.226100002721</v>
      </c>
      <c r="V20" s="34">
        <v>8672.3997000027048</v>
      </c>
      <c r="W20" s="34">
        <v>8672.400300002706</v>
      </c>
      <c r="X20" s="34">
        <v>4184.8486000027051</v>
      </c>
      <c r="Y20" s="34">
        <v>4812.5210000027209</v>
      </c>
      <c r="Z20" s="34">
        <v>4568.1540000027053</v>
      </c>
      <c r="AA20" s="34">
        <v>4449.4560000027068</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23.466063849999998</v>
      </c>
      <c r="D22" s="34">
        <v>34.691574408400001</v>
      </c>
      <c r="E22" s="34">
        <v>34.693060257140004</v>
      </c>
      <c r="F22" s="34">
        <v>65.528320614360013</v>
      </c>
      <c r="G22" s="34">
        <v>65.528273154000004</v>
      </c>
      <c r="H22" s="34">
        <v>65.528419817899902</v>
      </c>
      <c r="I22" s="34">
        <v>65.528466350800002</v>
      </c>
      <c r="J22" s="34">
        <v>65.528540991</v>
      </c>
      <c r="K22" s="34">
        <v>65.528406742230004</v>
      </c>
      <c r="L22" s="34">
        <v>65.528570578899902</v>
      </c>
      <c r="M22" s="34">
        <v>65.5286304860999</v>
      </c>
      <c r="N22" s="34">
        <v>65.528985861099997</v>
      </c>
      <c r="O22" s="34">
        <v>65.529120452599997</v>
      </c>
      <c r="P22" s="34">
        <v>65.529490818300005</v>
      </c>
      <c r="Q22" s="34">
        <v>229.83736061899998</v>
      </c>
      <c r="R22" s="34">
        <v>285.3446333174</v>
      </c>
      <c r="S22" s="34">
        <v>2026.5794300389998</v>
      </c>
      <c r="T22" s="34">
        <v>2721.036744599</v>
      </c>
      <c r="U22" s="34">
        <v>2563.8619723299989</v>
      </c>
      <c r="V22" s="34">
        <v>3198.9685269390002</v>
      </c>
      <c r="W22" s="34">
        <v>2833.8675901610004</v>
      </c>
      <c r="X22" s="34">
        <v>4680.9354999999996</v>
      </c>
      <c r="Y22" s="34">
        <v>1873.6336999999999</v>
      </c>
      <c r="Z22" s="34">
        <v>1229.502</v>
      </c>
      <c r="AA22" s="34">
        <v>1277.2109</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3.6992440253100001</v>
      </c>
      <c r="D24" s="34">
        <v>0.25287562461999996</v>
      </c>
      <c r="E24" s="34">
        <v>5.5848846160200001</v>
      </c>
      <c r="F24" s="34">
        <v>3.4338870202149998</v>
      </c>
      <c r="G24" s="34">
        <v>1.9066838399999998E-3</v>
      </c>
      <c r="H24" s="34">
        <v>2.049802333999999E-3</v>
      </c>
      <c r="I24" s="34">
        <v>2.1530956399999999E-3</v>
      </c>
      <c r="J24" s="34">
        <v>2.2702830399999986E-3</v>
      </c>
      <c r="K24" s="34">
        <v>2.2355093199999997E-3</v>
      </c>
      <c r="L24" s="34">
        <v>2.4240567200000001E-3</v>
      </c>
      <c r="M24" s="34">
        <v>2.5348007199999982E-3</v>
      </c>
      <c r="N24" s="34">
        <v>2.8307494099999988E-3</v>
      </c>
      <c r="O24" s="34">
        <v>3.0184802699999985E-3</v>
      </c>
      <c r="P24" s="34">
        <v>0.56488116104000008</v>
      </c>
      <c r="Q24" s="34">
        <v>1.72134158801</v>
      </c>
      <c r="R24" s="34">
        <v>0.7420959974000001</v>
      </c>
      <c r="S24" s="34">
        <v>19.427483430199999</v>
      </c>
      <c r="T24" s="34">
        <v>70.946886479699998</v>
      </c>
      <c r="U24" s="34">
        <v>194.20158568959999</v>
      </c>
      <c r="V24" s="34">
        <v>1174.576382472</v>
      </c>
      <c r="W24" s="34">
        <v>1144.5878352332002</v>
      </c>
      <c r="X24" s="34">
        <v>1540.9075753146001</v>
      </c>
      <c r="Y24" s="34">
        <v>2428.5440955000995</v>
      </c>
      <c r="Z24" s="34">
        <v>1265.3337752563</v>
      </c>
      <c r="AA24" s="34">
        <v>1231.6875327584</v>
      </c>
    </row>
    <row r="25" spans="1:27" s="30" customFormat="1" x14ac:dyDescent="0.35">
      <c r="A25" s="31" t="s">
        <v>119</v>
      </c>
      <c r="B25" s="31" t="s">
        <v>62</v>
      </c>
      <c r="C25" s="34">
        <v>1914.1093749999991</v>
      </c>
      <c r="D25" s="34">
        <v>1854.4800739999998</v>
      </c>
      <c r="E25" s="34">
        <v>1686.4152799999979</v>
      </c>
      <c r="F25" s="34">
        <v>2061.1070500000001</v>
      </c>
      <c r="G25" s="34">
        <v>2138.3499369324991</v>
      </c>
      <c r="H25" s="34">
        <v>2198.3862035009993</v>
      </c>
      <c r="I25" s="34">
        <v>2142.4703758103001</v>
      </c>
      <c r="J25" s="34">
        <v>2831.886194021039</v>
      </c>
      <c r="K25" s="34">
        <v>2444.340056</v>
      </c>
      <c r="L25" s="34">
        <v>2180.3424699999991</v>
      </c>
      <c r="M25" s="34">
        <v>2143.3520599999997</v>
      </c>
      <c r="N25" s="34">
        <v>2150.7798699999998</v>
      </c>
      <c r="O25" s="34">
        <v>2444.0815749999979</v>
      </c>
      <c r="P25" s="34">
        <v>2538.966359999999</v>
      </c>
      <c r="Q25" s="34">
        <v>2702.5966749999998</v>
      </c>
      <c r="R25" s="34">
        <v>2718.131159999999</v>
      </c>
      <c r="S25" s="34">
        <v>3849.7183799999998</v>
      </c>
      <c r="T25" s="34">
        <v>3279.5979499999994</v>
      </c>
      <c r="U25" s="34">
        <v>2876.314249999999</v>
      </c>
      <c r="V25" s="34">
        <v>2985.538419999999</v>
      </c>
      <c r="W25" s="34">
        <v>2625.32683</v>
      </c>
      <c r="X25" s="34">
        <v>3013.5684899999978</v>
      </c>
      <c r="Y25" s="34">
        <v>3070.7067099999986</v>
      </c>
      <c r="Z25" s="34">
        <v>3030.5170660000003</v>
      </c>
      <c r="AA25" s="34">
        <v>3127.022563999999</v>
      </c>
    </row>
    <row r="26" spans="1:27" s="30" customFormat="1" x14ac:dyDescent="0.35">
      <c r="A26" s="31" t="s">
        <v>119</v>
      </c>
      <c r="B26" s="31" t="s">
        <v>66</v>
      </c>
      <c r="C26" s="34">
        <v>5585.9951439999986</v>
      </c>
      <c r="D26" s="34">
        <v>7087.1456280117081</v>
      </c>
      <c r="E26" s="34">
        <v>6683.5663893582678</v>
      </c>
      <c r="F26" s="34">
        <v>6490.1130634382562</v>
      </c>
      <c r="G26" s="34">
        <v>6703.9331975012483</v>
      </c>
      <c r="H26" s="34">
        <v>7117.2592812571756</v>
      </c>
      <c r="I26" s="34">
        <v>7123.2847111468109</v>
      </c>
      <c r="J26" s="34">
        <v>6506.2871075961484</v>
      </c>
      <c r="K26" s="34">
        <v>6118.468584042379</v>
      </c>
      <c r="L26" s="34">
        <v>6534.316423303967</v>
      </c>
      <c r="M26" s="34">
        <v>7270.4685507707582</v>
      </c>
      <c r="N26" s="34">
        <v>6757.8292992671995</v>
      </c>
      <c r="O26" s="34">
        <v>6495.5782400883973</v>
      </c>
      <c r="P26" s="34">
        <v>6676.8978265238975</v>
      </c>
      <c r="Q26" s="34">
        <v>7110.006128392899</v>
      </c>
      <c r="R26" s="34">
        <v>6905.5695139199979</v>
      </c>
      <c r="S26" s="34">
        <v>6899.733482143698</v>
      </c>
      <c r="T26" s="34">
        <v>5779.2179967743014</v>
      </c>
      <c r="U26" s="34">
        <v>6131.7453862570001</v>
      </c>
      <c r="V26" s="34">
        <v>7791.5326940613968</v>
      </c>
      <c r="W26" s="34">
        <v>11139.041791710601</v>
      </c>
      <c r="X26" s="34">
        <v>11328.461671257495</v>
      </c>
      <c r="Y26" s="34">
        <v>12260.432521141502</v>
      </c>
      <c r="Z26" s="34">
        <v>14227.999897092097</v>
      </c>
      <c r="AA26" s="34">
        <v>14307.1056395821</v>
      </c>
    </row>
    <row r="27" spans="1:27" s="30" customFormat="1" x14ac:dyDescent="0.35">
      <c r="A27" s="31" t="s">
        <v>119</v>
      </c>
      <c r="B27" s="31" t="s">
        <v>65</v>
      </c>
      <c r="C27" s="34">
        <v>5738.4163172419985</v>
      </c>
      <c r="D27" s="34">
        <v>6835.0984026013184</v>
      </c>
      <c r="E27" s="34">
        <v>6836.0535119542783</v>
      </c>
      <c r="F27" s="34">
        <v>7567.551729032768</v>
      </c>
      <c r="G27" s="34">
        <v>7420.3140726928268</v>
      </c>
      <c r="H27" s="34">
        <v>8023.5193567289698</v>
      </c>
      <c r="I27" s="34">
        <v>8060.7161538459977</v>
      </c>
      <c r="J27" s="34">
        <v>7335.4197909910717</v>
      </c>
      <c r="K27" s="34">
        <v>7645.4217308214675</v>
      </c>
      <c r="L27" s="34">
        <v>7984.767273800735</v>
      </c>
      <c r="M27" s="34">
        <v>8052.5015497877475</v>
      </c>
      <c r="N27" s="34">
        <v>8103.0792126056049</v>
      </c>
      <c r="O27" s="34">
        <v>7790.5186930212567</v>
      </c>
      <c r="P27" s="34">
        <v>7422.2393534806679</v>
      </c>
      <c r="Q27" s="34">
        <v>12772.7546303952</v>
      </c>
      <c r="R27" s="34">
        <v>12813.532240984487</v>
      </c>
      <c r="S27" s="34">
        <v>19515.427826179995</v>
      </c>
      <c r="T27" s="34">
        <v>19656.327741473891</v>
      </c>
      <c r="U27" s="34">
        <v>20808.320748105794</v>
      </c>
      <c r="V27" s="34">
        <v>23777.285172156295</v>
      </c>
      <c r="W27" s="34">
        <v>24677.480653066701</v>
      </c>
      <c r="X27" s="34">
        <v>27027.956173033297</v>
      </c>
      <c r="Y27" s="34">
        <v>26087.277949246494</v>
      </c>
      <c r="Z27" s="34">
        <v>28066.976111392702</v>
      </c>
      <c r="AA27" s="34">
        <v>29561.768459008003</v>
      </c>
    </row>
    <row r="28" spans="1:27" s="30" customFormat="1" x14ac:dyDescent="0.35">
      <c r="A28" s="31" t="s">
        <v>119</v>
      </c>
      <c r="B28" s="31" t="s">
        <v>34</v>
      </c>
      <c r="C28" s="34">
        <v>1.2987195700000001E-2</v>
      </c>
      <c r="D28" s="34">
        <v>1.3631727599999999E-2</v>
      </c>
      <c r="E28" s="34">
        <v>1.512082739999999E-2</v>
      </c>
      <c r="F28" s="34">
        <v>1.5618380299999998E-2</v>
      </c>
      <c r="G28" s="34">
        <v>1.622500339999999E-2</v>
      </c>
      <c r="H28" s="34">
        <v>1.9731641000000001E-2</v>
      </c>
      <c r="I28" s="34">
        <v>2.3479302099999998E-2</v>
      </c>
      <c r="J28" s="34">
        <v>2.5063865099999999E-2</v>
      </c>
      <c r="K28" s="34">
        <v>2.6226007399999991E-2</v>
      </c>
      <c r="L28" s="34">
        <v>5.3926109499999902E-2</v>
      </c>
      <c r="M28" s="34">
        <v>5.7812084999999902E-2</v>
      </c>
      <c r="N28" s="34">
        <v>6.1422360999999898E-2</v>
      </c>
      <c r="O28" s="34">
        <v>6.3276890999999905E-2</v>
      </c>
      <c r="P28" s="34">
        <v>6.4250998499999795E-2</v>
      </c>
      <c r="Q28" s="34">
        <v>1416.014439929</v>
      </c>
      <c r="R28" s="34">
        <v>1480.8825147240002</v>
      </c>
      <c r="S28" s="34">
        <v>2945.094614182</v>
      </c>
      <c r="T28" s="34">
        <v>2839.3012363289999</v>
      </c>
      <c r="U28" s="34">
        <v>2931.6149408839997</v>
      </c>
      <c r="V28" s="34">
        <v>2998.11364795799</v>
      </c>
      <c r="W28" s="34">
        <v>3661.8000579139998</v>
      </c>
      <c r="X28" s="34">
        <v>3982.3937549719999</v>
      </c>
      <c r="Y28" s="34">
        <v>4396.835131199</v>
      </c>
      <c r="Z28" s="34">
        <v>4807.9711054690006</v>
      </c>
      <c r="AA28" s="34">
        <v>4755.312658547</v>
      </c>
    </row>
    <row r="29" spans="1:27" s="30" customFormat="1" x14ac:dyDescent="0.35">
      <c r="A29" s="31" t="s">
        <v>119</v>
      </c>
      <c r="B29" s="31" t="s">
        <v>70</v>
      </c>
      <c r="C29" s="34">
        <v>5.3575435999999996</v>
      </c>
      <c r="D29" s="34">
        <v>1.4741827000000001</v>
      </c>
      <c r="E29" s="34">
        <v>6.8096043999999996</v>
      </c>
      <c r="F29" s="34">
        <v>11.825863802200001</v>
      </c>
      <c r="G29" s="34">
        <v>112.70168708969999</v>
      </c>
      <c r="H29" s="34">
        <v>203.26901772809998</v>
      </c>
      <c r="I29" s="34">
        <v>195.99528793090002</v>
      </c>
      <c r="J29" s="34">
        <v>104.2466480436</v>
      </c>
      <c r="K29" s="34">
        <v>469.09065995209983</v>
      </c>
      <c r="L29" s="34">
        <v>728.66384775419999</v>
      </c>
      <c r="M29" s="34">
        <v>594.89529387019991</v>
      </c>
      <c r="N29" s="34">
        <v>992.30886194699997</v>
      </c>
      <c r="O29" s="34">
        <v>458.52031911539984</v>
      </c>
      <c r="P29" s="34">
        <v>608.10704720769991</v>
      </c>
      <c r="Q29" s="34">
        <v>1592.4480330317001</v>
      </c>
      <c r="R29" s="34">
        <v>1450.4349870954002</v>
      </c>
      <c r="S29" s="34">
        <v>3244.9802758750002</v>
      </c>
      <c r="T29" s="34">
        <v>3246.8520091940004</v>
      </c>
      <c r="U29" s="34">
        <v>3340.951550783499</v>
      </c>
      <c r="V29" s="34">
        <v>3680.1253613969998</v>
      </c>
      <c r="W29" s="34">
        <v>3546.3596472290001</v>
      </c>
      <c r="X29" s="34">
        <v>3438.1937680749988</v>
      </c>
      <c r="Y29" s="34">
        <v>3406.6649101920007</v>
      </c>
      <c r="Z29" s="34">
        <v>3916.3330979110001</v>
      </c>
      <c r="AA29" s="34">
        <v>4124.2441064940003</v>
      </c>
    </row>
    <row r="30" spans="1:27" s="30" customFormat="1" x14ac:dyDescent="0.35">
      <c r="A30" s="36" t="s">
        <v>119</v>
      </c>
      <c r="B30" s="36" t="s">
        <v>52</v>
      </c>
      <c r="C30" s="27">
        <v>19.665011669999998</v>
      </c>
      <c r="D30" s="27">
        <v>28.261029839999978</v>
      </c>
      <c r="E30" s="27">
        <v>8.1164261700000004</v>
      </c>
      <c r="F30" s="27">
        <v>26.984778639999998</v>
      </c>
      <c r="G30" s="27">
        <v>27.412962670000002</v>
      </c>
      <c r="H30" s="27">
        <v>24.840616659999988</v>
      </c>
      <c r="I30" s="27">
        <v>24.865064919999998</v>
      </c>
      <c r="J30" s="27">
        <v>22.032991859999999</v>
      </c>
      <c r="K30" s="27">
        <v>19.679728625999989</v>
      </c>
      <c r="L30" s="27">
        <v>18.065463954999981</v>
      </c>
      <c r="M30" s="27">
        <v>20.584448654999992</v>
      </c>
      <c r="N30" s="27">
        <v>24.827468089999982</v>
      </c>
      <c r="O30" s="27">
        <v>30.917510050000001</v>
      </c>
      <c r="P30" s="27">
        <v>37.17852959999999</v>
      </c>
      <c r="Q30" s="27">
        <v>45.052050039999983</v>
      </c>
      <c r="R30" s="27">
        <v>50.370897119999988</v>
      </c>
      <c r="S30" s="27">
        <v>48.297603079999988</v>
      </c>
      <c r="T30" s="27">
        <v>51.535877949999993</v>
      </c>
      <c r="U30" s="27">
        <v>60.325780959999996</v>
      </c>
      <c r="V30" s="27">
        <v>57.534133469999901</v>
      </c>
      <c r="W30" s="27">
        <v>63.502263400000004</v>
      </c>
      <c r="X30" s="27">
        <v>64.184901359999998</v>
      </c>
      <c r="Y30" s="27">
        <v>63.390906819999991</v>
      </c>
      <c r="Z30" s="27">
        <v>68.998047229999997</v>
      </c>
      <c r="AA30" s="27">
        <v>71.497528219999992</v>
      </c>
    </row>
    <row r="31" spans="1:27" s="30" customFormat="1" x14ac:dyDescent="0.35">
      <c r="A31" s="38" t="s">
        <v>127</v>
      </c>
      <c r="B31" s="38"/>
      <c r="C31" s="35">
        <v>58476.009584117295</v>
      </c>
      <c r="D31" s="35">
        <v>55772.880054646041</v>
      </c>
      <c r="E31" s="35">
        <v>53500.086526185711</v>
      </c>
      <c r="F31" s="35">
        <v>51836.430950105598</v>
      </c>
      <c r="G31" s="35">
        <v>51357.822586964408</v>
      </c>
      <c r="H31" s="35">
        <v>49312.845811107378</v>
      </c>
      <c r="I31" s="35">
        <v>49927.34566024955</v>
      </c>
      <c r="J31" s="35">
        <v>50699.971403885007</v>
      </c>
      <c r="K31" s="35">
        <v>43163.969913118097</v>
      </c>
      <c r="L31" s="35">
        <v>43676.317361743029</v>
      </c>
      <c r="M31" s="35">
        <v>43395.543025848048</v>
      </c>
      <c r="N31" s="35">
        <v>43508.160998486012</v>
      </c>
      <c r="O31" s="35">
        <v>44086.779247045211</v>
      </c>
      <c r="P31" s="35">
        <v>44074.329011986592</v>
      </c>
      <c r="Q31" s="35">
        <v>42994.669335997838</v>
      </c>
      <c r="R31" s="35">
        <v>47233.204744221977</v>
      </c>
      <c r="S31" s="35">
        <v>50671.917301795591</v>
      </c>
      <c r="T31" s="35">
        <v>48337.435819329599</v>
      </c>
      <c r="U31" s="35">
        <v>50927.670042385114</v>
      </c>
      <c r="V31" s="35">
        <v>47600.300895631393</v>
      </c>
      <c r="W31" s="35">
        <v>51092.705000174203</v>
      </c>
      <c r="X31" s="35">
        <v>51776.678009608091</v>
      </c>
      <c r="Y31" s="35">
        <v>50533.115975890818</v>
      </c>
      <c r="Z31" s="35">
        <v>52388.482849743807</v>
      </c>
      <c r="AA31" s="35">
        <v>53954.25109535121</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50235.868399999992</v>
      </c>
      <c r="D34" s="34">
        <v>45416.554099999987</v>
      </c>
      <c r="E34" s="34">
        <v>47684.153449999983</v>
      </c>
      <c r="F34" s="34">
        <v>47394.909500000002</v>
      </c>
      <c r="G34" s="34">
        <v>45205.315499999975</v>
      </c>
      <c r="H34" s="34">
        <v>45007.507399999995</v>
      </c>
      <c r="I34" s="34">
        <v>44069.632099999981</v>
      </c>
      <c r="J34" s="34">
        <v>45008.685500002684</v>
      </c>
      <c r="K34" s="34">
        <v>37933.909040002705</v>
      </c>
      <c r="L34" s="34">
        <v>37249.096630002707</v>
      </c>
      <c r="M34" s="34">
        <v>35401.062430002719</v>
      </c>
      <c r="N34" s="34">
        <v>37089.016200002705</v>
      </c>
      <c r="O34" s="34">
        <v>37696.000700002696</v>
      </c>
      <c r="P34" s="34">
        <v>37652.779130002709</v>
      </c>
      <c r="Q34" s="34">
        <v>37390.121540002729</v>
      </c>
      <c r="R34" s="34">
        <v>35196.760600002701</v>
      </c>
      <c r="S34" s="34">
        <v>34590.136000002713</v>
      </c>
      <c r="T34" s="34">
        <v>35269.163800002716</v>
      </c>
      <c r="U34" s="34">
        <v>34466.197500002716</v>
      </c>
      <c r="V34" s="34">
        <v>30984.974400002706</v>
      </c>
      <c r="W34" s="34">
        <v>28291.085800002704</v>
      </c>
      <c r="X34" s="34">
        <v>20988.924200002704</v>
      </c>
      <c r="Y34" s="34">
        <v>19769.270900002721</v>
      </c>
      <c r="Z34" s="34">
        <v>20022.294800002703</v>
      </c>
      <c r="AA34" s="34">
        <v>16831.948700002707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1210.7861919999998</v>
      </c>
      <c r="D36" s="34">
        <v>1176.4353144993001</v>
      </c>
      <c r="E36" s="34">
        <v>1176.4354618396001</v>
      </c>
      <c r="F36" s="34">
        <v>1309.0452723052001</v>
      </c>
      <c r="G36" s="34">
        <v>1309.0452751872999</v>
      </c>
      <c r="H36" s="34">
        <v>1309.0453996480999</v>
      </c>
      <c r="I36" s="34">
        <v>1309.0454873557001</v>
      </c>
      <c r="J36" s="34">
        <v>1309.0456761409</v>
      </c>
      <c r="K36" s="34">
        <v>1309.0455517438002</v>
      </c>
      <c r="L36" s="34">
        <v>1309.0456943733998</v>
      </c>
      <c r="M36" s="34">
        <v>1309.0458083999999</v>
      </c>
      <c r="N36" s="34">
        <v>1309.0459944387001</v>
      </c>
      <c r="O36" s="34">
        <v>1309.0462011629002</v>
      </c>
      <c r="P36" s="34">
        <v>1309.0463747082999</v>
      </c>
      <c r="Q36" s="34">
        <v>1309.0475731634999</v>
      </c>
      <c r="R36" s="34">
        <v>1493.7068078719999</v>
      </c>
      <c r="S36" s="34">
        <v>2564.7607752869999</v>
      </c>
      <c r="T36" s="34">
        <v>3317.422086414399</v>
      </c>
      <c r="U36" s="34">
        <v>3019.5496054096002</v>
      </c>
      <c r="V36" s="34">
        <v>3637.5460737379999</v>
      </c>
      <c r="W36" s="34">
        <v>3163.0979768779998</v>
      </c>
      <c r="X36" s="34">
        <v>4203.6060728880002</v>
      </c>
      <c r="Y36" s="34">
        <v>3840.2479327840001</v>
      </c>
      <c r="Z36" s="34">
        <v>3457.3975523289996</v>
      </c>
      <c r="AA36" s="34">
        <v>1695.8232281569999</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2.1253460901480001</v>
      </c>
      <c r="D38" s="34">
        <v>2.090191374999998E-3</v>
      </c>
      <c r="E38" s="34">
        <v>2.2406554769999988E-3</v>
      </c>
      <c r="F38" s="34">
        <v>0.53571783294399988</v>
      </c>
      <c r="G38" s="34">
        <v>2.4466162869999993E-3</v>
      </c>
      <c r="H38" s="34">
        <v>2.602328173999999E-3</v>
      </c>
      <c r="I38" s="34">
        <v>2.7436399949999999E-3</v>
      </c>
      <c r="J38" s="34">
        <v>2.963093108E-3</v>
      </c>
      <c r="K38" s="34">
        <v>2.9218243810000002E-3</v>
      </c>
      <c r="L38" s="34">
        <v>3.1124253430000006E-3</v>
      </c>
      <c r="M38" s="34">
        <v>3.2867700859999993E-3</v>
      </c>
      <c r="N38" s="34">
        <v>3.5194826019999998E-3</v>
      </c>
      <c r="O38" s="34">
        <v>3.7709669599999994E-3</v>
      </c>
      <c r="P38" s="34">
        <v>2.4980191699999999E-3</v>
      </c>
      <c r="Q38" s="34">
        <v>3.0387031969999998</v>
      </c>
      <c r="R38" s="34">
        <v>4.8242152626200001</v>
      </c>
      <c r="S38" s="34">
        <v>63.344106866489994</v>
      </c>
      <c r="T38" s="34">
        <v>35.7739398589</v>
      </c>
      <c r="U38" s="34">
        <v>79.335479514399907</v>
      </c>
      <c r="V38" s="34">
        <v>279.43412950286</v>
      </c>
      <c r="W38" s="34">
        <v>170.09650829143001</v>
      </c>
      <c r="X38" s="34">
        <v>683.54100030999996</v>
      </c>
      <c r="Y38" s="34">
        <v>701.76458495148006</v>
      </c>
      <c r="Z38" s="34">
        <v>871.56865209999989</v>
      </c>
      <c r="AA38" s="34">
        <v>1461.272023</v>
      </c>
    </row>
    <row r="39" spans="1:27" s="30" customFormat="1" x14ac:dyDescent="0.35">
      <c r="A39" s="31" t="s">
        <v>120</v>
      </c>
      <c r="B39" s="31" t="s">
        <v>62</v>
      </c>
      <c r="C39" s="34">
        <v>679.27146000000005</v>
      </c>
      <c r="D39" s="34">
        <v>675.13811999999893</v>
      </c>
      <c r="E39" s="34">
        <v>674.50292999999897</v>
      </c>
      <c r="F39" s="34">
        <v>668.05063999999993</v>
      </c>
      <c r="G39" s="34">
        <v>664.52854999999897</v>
      </c>
      <c r="H39" s="34">
        <v>661.00637000000006</v>
      </c>
      <c r="I39" s="34">
        <v>660.12684999999999</v>
      </c>
      <c r="J39" s="34">
        <v>651.77109999999902</v>
      </c>
      <c r="K39" s="34">
        <v>650.37373999999897</v>
      </c>
      <c r="L39" s="34">
        <v>646.12753999999995</v>
      </c>
      <c r="M39" s="34">
        <v>645.130079999999</v>
      </c>
      <c r="N39" s="34">
        <v>639.13611000000003</v>
      </c>
      <c r="O39" s="34">
        <v>635.51064999999994</v>
      </c>
      <c r="P39" s="34">
        <v>631.61324000000002</v>
      </c>
      <c r="Q39" s="34">
        <v>630.27985999999896</v>
      </c>
      <c r="R39" s="34">
        <v>623.60532999999998</v>
      </c>
      <c r="S39" s="34">
        <v>233.83722</v>
      </c>
      <c r="T39" s="34">
        <v>232.62566000000001</v>
      </c>
      <c r="U39" s="34">
        <v>231.447</v>
      </c>
      <c r="V39" s="34">
        <v>229.72879</v>
      </c>
      <c r="W39" s="34">
        <v>228.39760000000001</v>
      </c>
      <c r="X39" s="34">
        <v>0</v>
      </c>
      <c r="Y39" s="34">
        <v>0</v>
      </c>
      <c r="Z39" s="34">
        <v>0</v>
      </c>
      <c r="AA39" s="34">
        <v>0</v>
      </c>
    </row>
    <row r="40" spans="1:27" s="30" customFormat="1" x14ac:dyDescent="0.35">
      <c r="A40" s="31" t="s">
        <v>120</v>
      </c>
      <c r="B40" s="31" t="s">
        <v>66</v>
      </c>
      <c r="C40" s="34">
        <v>2071.1262630000001</v>
      </c>
      <c r="D40" s="34">
        <v>3562.7800898303994</v>
      </c>
      <c r="E40" s="34">
        <v>4890.9617843708183</v>
      </c>
      <c r="F40" s="34">
        <v>4480.8383559495414</v>
      </c>
      <c r="G40" s="34">
        <v>5163.6474989387607</v>
      </c>
      <c r="H40" s="34">
        <v>5161.6220832237104</v>
      </c>
      <c r="I40" s="34">
        <v>5748.4603071867305</v>
      </c>
      <c r="J40" s="34">
        <v>5502.1728884116901</v>
      </c>
      <c r="K40" s="34">
        <v>5121.3528436314718</v>
      </c>
      <c r="L40" s="34">
        <v>5337.8097304939301</v>
      </c>
      <c r="M40" s="34">
        <v>4941.3061278082496</v>
      </c>
      <c r="N40" s="34">
        <v>4630.5265040446693</v>
      </c>
      <c r="O40" s="34">
        <v>4258.7573143401696</v>
      </c>
      <c r="P40" s="34">
        <v>4948.8172052739019</v>
      </c>
      <c r="Q40" s="34">
        <v>4879.8531617446997</v>
      </c>
      <c r="R40" s="34">
        <v>5544.1147598374009</v>
      </c>
      <c r="S40" s="34">
        <v>8886.2425243308971</v>
      </c>
      <c r="T40" s="34">
        <v>8718.2811852313989</v>
      </c>
      <c r="U40" s="34">
        <v>8874.2814153598993</v>
      </c>
      <c r="V40" s="34">
        <v>9946.8588937305994</v>
      </c>
      <c r="W40" s="34">
        <v>13051.609498321302</v>
      </c>
      <c r="X40" s="34">
        <v>16184.6893207963</v>
      </c>
      <c r="Y40" s="34">
        <v>18517.777590217305</v>
      </c>
      <c r="Z40" s="34">
        <v>16980.173735742603</v>
      </c>
      <c r="AA40" s="34">
        <v>21320.609221733295</v>
      </c>
    </row>
    <row r="41" spans="1:27" s="30" customFormat="1" x14ac:dyDescent="0.35">
      <c r="A41" s="31" t="s">
        <v>120</v>
      </c>
      <c r="B41" s="31" t="s">
        <v>65</v>
      </c>
      <c r="C41" s="34">
        <v>5651.0488693856742</v>
      </c>
      <c r="D41" s="34">
        <v>7988.7721912504448</v>
      </c>
      <c r="E41" s="34">
        <v>8054.4071660323461</v>
      </c>
      <c r="F41" s="34">
        <v>7694.6976528544128</v>
      </c>
      <c r="G41" s="34">
        <v>7518.3768002264869</v>
      </c>
      <c r="H41" s="34">
        <v>7990.327376127776</v>
      </c>
      <c r="I41" s="34">
        <v>7984.2866758838491</v>
      </c>
      <c r="J41" s="34">
        <v>6689.2337333031583</v>
      </c>
      <c r="K41" s="34">
        <v>7399.5214545870786</v>
      </c>
      <c r="L41" s="34">
        <v>7694.7173313604471</v>
      </c>
      <c r="M41" s="34">
        <v>7998.7833169643172</v>
      </c>
      <c r="N41" s="34">
        <v>7975.8992475530977</v>
      </c>
      <c r="O41" s="34">
        <v>7631.3820758724951</v>
      </c>
      <c r="P41" s="34">
        <v>7463.1287410599971</v>
      </c>
      <c r="Q41" s="34">
        <v>7969.0243139193299</v>
      </c>
      <c r="R41" s="34">
        <v>7600.3412218446956</v>
      </c>
      <c r="S41" s="34">
        <v>6254.3437776773981</v>
      </c>
      <c r="T41" s="34">
        <v>6951.5895803656977</v>
      </c>
      <c r="U41" s="34">
        <v>7234.1874274862994</v>
      </c>
      <c r="V41" s="34">
        <v>7489.2047113089957</v>
      </c>
      <c r="W41" s="34">
        <v>7529.9313896299991</v>
      </c>
      <c r="X41" s="34">
        <v>9747.0726502721955</v>
      </c>
      <c r="Y41" s="34">
        <v>9158.4884223908011</v>
      </c>
      <c r="Z41" s="34">
        <v>9410.9740307102929</v>
      </c>
      <c r="AA41" s="34">
        <v>9274.4429119156957</v>
      </c>
    </row>
    <row r="42" spans="1:27" s="30" customFormat="1" x14ac:dyDescent="0.35">
      <c r="A42" s="31" t="s">
        <v>120</v>
      </c>
      <c r="B42" s="31" t="s">
        <v>34</v>
      </c>
      <c r="C42" s="34">
        <v>44.532166090599901</v>
      </c>
      <c r="D42" s="34">
        <v>42.242722666300004</v>
      </c>
      <c r="E42" s="34">
        <v>60.584332400499903</v>
      </c>
      <c r="F42" s="34">
        <v>62.678974593299998</v>
      </c>
      <c r="G42" s="34">
        <v>67.181133430399981</v>
      </c>
      <c r="H42" s="34">
        <v>77.438806619700003</v>
      </c>
      <c r="I42" s="34">
        <v>78.115854932999895</v>
      </c>
      <c r="J42" s="34">
        <v>77.116232304499988</v>
      </c>
      <c r="K42" s="34">
        <v>68.235416396700003</v>
      </c>
      <c r="L42" s="34">
        <v>71.976530585000006</v>
      </c>
      <c r="M42" s="34">
        <v>66.423058702000006</v>
      </c>
      <c r="N42" s="34">
        <v>78.768982459999989</v>
      </c>
      <c r="O42" s="34">
        <v>81.413106433999999</v>
      </c>
      <c r="P42" s="34">
        <v>83.081737506999985</v>
      </c>
      <c r="Q42" s="34">
        <v>102.434686407</v>
      </c>
      <c r="R42" s="34">
        <v>99.161008891999998</v>
      </c>
      <c r="S42" s="34">
        <v>539.87101310000003</v>
      </c>
      <c r="T42" s="34">
        <v>540.94418359999997</v>
      </c>
      <c r="U42" s="34">
        <v>548.75209929999892</v>
      </c>
      <c r="V42" s="34">
        <v>791.12171049999984</v>
      </c>
      <c r="W42" s="34">
        <v>1808.7103678000001</v>
      </c>
      <c r="X42" s="34">
        <v>2164.3656234999999</v>
      </c>
      <c r="Y42" s="34">
        <v>2165.8759663999999</v>
      </c>
      <c r="Z42" s="34">
        <v>2178.6841871999995</v>
      </c>
      <c r="AA42" s="34">
        <v>2180.0414418</v>
      </c>
    </row>
    <row r="43" spans="1:27" s="30" customFormat="1" x14ac:dyDescent="0.35">
      <c r="A43" s="31" t="s">
        <v>120</v>
      </c>
      <c r="B43" s="31" t="s">
        <v>70</v>
      </c>
      <c r="C43" s="34">
        <v>44.398617000000002</v>
      </c>
      <c r="D43" s="34">
        <v>2.8899235999999999</v>
      </c>
      <c r="E43" s="34">
        <v>36.039609999999897</v>
      </c>
      <c r="F43" s="34">
        <v>35.654322010599998</v>
      </c>
      <c r="G43" s="34">
        <v>27.395787410400001</v>
      </c>
      <c r="H43" s="34">
        <v>54.592823071399899</v>
      </c>
      <c r="I43" s="34">
        <v>52.440824291599995</v>
      </c>
      <c r="J43" s="34">
        <v>51.382186750600006</v>
      </c>
      <c r="K43" s="34">
        <v>165.72956005569998</v>
      </c>
      <c r="L43" s="34">
        <v>211.40612913939998</v>
      </c>
      <c r="M43" s="34">
        <v>163.28943355729899</v>
      </c>
      <c r="N43" s="34">
        <v>262.85075290039902</v>
      </c>
      <c r="O43" s="34">
        <v>222.06587369439902</v>
      </c>
      <c r="P43" s="34">
        <v>216.13289222039998</v>
      </c>
      <c r="Q43" s="34">
        <v>507.5454052087</v>
      </c>
      <c r="R43" s="34">
        <v>645.41987486799997</v>
      </c>
      <c r="S43" s="34">
        <v>672.02892705500005</v>
      </c>
      <c r="T43" s="34">
        <v>732.98882801000002</v>
      </c>
      <c r="U43" s="34">
        <v>748.75696579800001</v>
      </c>
      <c r="V43" s="34">
        <v>713.27731198800006</v>
      </c>
      <c r="W43" s="34">
        <v>631.11246262400005</v>
      </c>
      <c r="X43" s="34">
        <v>1614.2871399999999</v>
      </c>
      <c r="Y43" s="34">
        <v>1536.1467400000001</v>
      </c>
      <c r="Z43" s="34">
        <v>1639.38013</v>
      </c>
      <c r="AA43" s="34">
        <v>1597.7544</v>
      </c>
    </row>
    <row r="44" spans="1:27" s="30" customFormat="1" x14ac:dyDescent="0.35">
      <c r="A44" s="31" t="s">
        <v>120</v>
      </c>
      <c r="B44" s="31" t="s">
        <v>52</v>
      </c>
      <c r="C44" s="27">
        <v>12.930928</v>
      </c>
      <c r="D44" s="27">
        <v>10.359683</v>
      </c>
      <c r="E44" s="27">
        <v>10.333861000000001</v>
      </c>
      <c r="F44" s="27">
        <v>10.950011</v>
      </c>
      <c r="G44" s="27">
        <v>10.998671999999999</v>
      </c>
      <c r="H44" s="27">
        <v>10.810430999999999</v>
      </c>
      <c r="I44" s="27">
        <v>10.218097</v>
      </c>
      <c r="J44" s="27">
        <v>9.0820559999999997</v>
      </c>
      <c r="K44" s="27">
        <v>7.1120367</v>
      </c>
      <c r="L44" s="27">
        <v>6.7101869999999897</v>
      </c>
      <c r="M44" s="27">
        <v>7.3443183999999997</v>
      </c>
      <c r="N44" s="27">
        <v>9.9713100000000008</v>
      </c>
      <c r="O44" s="27">
        <v>12.814266</v>
      </c>
      <c r="P44" s="27">
        <v>14.907064</v>
      </c>
      <c r="Q44" s="27">
        <v>20.521249999999998</v>
      </c>
      <c r="R44" s="27">
        <v>23.936598</v>
      </c>
      <c r="S44" s="27">
        <v>23.149504</v>
      </c>
      <c r="T44" s="27">
        <v>25.862121999999999</v>
      </c>
      <c r="U44" s="27">
        <v>29.923105</v>
      </c>
      <c r="V44" s="27">
        <v>32.054984999999903</v>
      </c>
      <c r="W44" s="27">
        <v>33.835957000000001</v>
      </c>
      <c r="X44" s="27">
        <v>31.957515999999998</v>
      </c>
      <c r="Y44" s="27">
        <v>33.696529999999903</v>
      </c>
      <c r="Z44" s="27">
        <v>33.815329999999904</v>
      </c>
      <c r="AA44" s="27">
        <v>36.320453999999998</v>
      </c>
    </row>
    <row r="45" spans="1:27" s="30" customFormat="1" x14ac:dyDescent="0.35">
      <c r="A45" s="38" t="s">
        <v>127</v>
      </c>
      <c r="B45" s="38"/>
      <c r="C45" s="35">
        <v>59850.226530475818</v>
      </c>
      <c r="D45" s="35">
        <v>58819.681905771497</v>
      </c>
      <c r="E45" s="35">
        <v>62480.463032898231</v>
      </c>
      <c r="F45" s="35">
        <v>61548.077138942099</v>
      </c>
      <c r="G45" s="35">
        <v>59860.9160709688</v>
      </c>
      <c r="H45" s="35">
        <v>60129.511231327757</v>
      </c>
      <c r="I45" s="35">
        <v>59771.554164066263</v>
      </c>
      <c r="J45" s="35">
        <v>59160.911860951543</v>
      </c>
      <c r="K45" s="35">
        <v>52414.205551789433</v>
      </c>
      <c r="L45" s="35">
        <v>52236.800038655827</v>
      </c>
      <c r="M45" s="35">
        <v>50295.331049945373</v>
      </c>
      <c r="N45" s="35">
        <v>51643.627575521772</v>
      </c>
      <c r="O45" s="35">
        <v>51530.70071234522</v>
      </c>
      <c r="P45" s="35">
        <v>52005.387189064073</v>
      </c>
      <c r="Q45" s="35">
        <v>52181.365152027269</v>
      </c>
      <c r="R45" s="35">
        <v>50463.352934819413</v>
      </c>
      <c r="S45" s="35">
        <v>52592.664404164505</v>
      </c>
      <c r="T45" s="35">
        <v>54524.856251873105</v>
      </c>
      <c r="U45" s="35">
        <v>53904.998427772916</v>
      </c>
      <c r="V45" s="35">
        <v>52567.746998283154</v>
      </c>
      <c r="W45" s="35">
        <v>52434.218773123437</v>
      </c>
      <c r="X45" s="35">
        <v>51807.833244269204</v>
      </c>
      <c r="Y45" s="35">
        <v>51987.549430346306</v>
      </c>
      <c r="Z45" s="35">
        <v>50742.408770884591</v>
      </c>
      <c r="AA45" s="35">
        <v>50584.096084808698</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32441.76219999999</v>
      </c>
      <c r="D49" s="34">
        <v>27900.400200000004</v>
      </c>
      <c r="E49" s="34">
        <v>32206.0445</v>
      </c>
      <c r="F49" s="34">
        <v>33208.077399999987</v>
      </c>
      <c r="G49" s="34">
        <v>32057.430400000001</v>
      </c>
      <c r="H49" s="34">
        <v>31265.460400000004</v>
      </c>
      <c r="I49" s="34">
        <v>29671.451299999993</v>
      </c>
      <c r="J49" s="34">
        <v>28008.827600002689</v>
      </c>
      <c r="K49" s="34">
        <v>25780.685400002691</v>
      </c>
      <c r="L49" s="34">
        <v>27026.581500002692</v>
      </c>
      <c r="M49" s="34">
        <v>24113.367800002703</v>
      </c>
      <c r="N49" s="34">
        <v>27518.839000002692</v>
      </c>
      <c r="O49" s="34">
        <v>27918.244700002691</v>
      </c>
      <c r="P49" s="34">
        <v>26649.668600002689</v>
      </c>
      <c r="Q49" s="34">
        <v>26712.664800002687</v>
      </c>
      <c r="R49" s="34">
        <v>24773.273300002686</v>
      </c>
      <c r="S49" s="34">
        <v>21371.546600002694</v>
      </c>
      <c r="T49" s="34">
        <v>21472.279500002693</v>
      </c>
      <c r="U49" s="34">
        <v>22638.623200002705</v>
      </c>
      <c r="V49" s="34">
        <v>22205.73970000269</v>
      </c>
      <c r="W49" s="34">
        <v>23596.714700002682</v>
      </c>
      <c r="X49" s="34">
        <v>23514.611800002691</v>
      </c>
      <c r="Y49" s="34">
        <v>24118.461900002709</v>
      </c>
      <c r="Z49" s="34">
        <v>23149.684500002681</v>
      </c>
      <c r="AA49" s="34">
        <v>24072.721900002696</v>
      </c>
    </row>
    <row r="50" spans="1:27" s="30" customFormat="1" x14ac:dyDescent="0.35">
      <c r="A50" s="31" t="s">
        <v>121</v>
      </c>
      <c r="B50" s="31" t="s">
        <v>18</v>
      </c>
      <c r="C50" s="34">
        <v>0</v>
      </c>
      <c r="D50" s="34">
        <v>1.0540351999999999E-3</v>
      </c>
      <c r="E50" s="34">
        <v>1.2933176E-3</v>
      </c>
      <c r="F50" s="34">
        <v>1.3498852E-3</v>
      </c>
      <c r="G50" s="34">
        <v>1.3493187E-3</v>
      </c>
      <c r="H50" s="34">
        <v>1.3666310999999999E-3</v>
      </c>
      <c r="I50" s="34">
        <v>1.386862E-3</v>
      </c>
      <c r="J50" s="34">
        <v>1.3579111999999999E-3</v>
      </c>
      <c r="K50" s="34">
        <v>1.6735076999999899E-3</v>
      </c>
      <c r="L50" s="34">
        <v>1.8733991E-3</v>
      </c>
      <c r="M50" s="34">
        <v>1.9101547000000001E-3</v>
      </c>
      <c r="N50" s="34">
        <v>2.1560271000000001E-3</v>
      </c>
      <c r="O50" s="34">
        <v>2.2908445E-3</v>
      </c>
      <c r="P50" s="34">
        <v>2.4373393999999999E-3</v>
      </c>
      <c r="Q50" s="34">
        <v>2.7056200000000002E-3</v>
      </c>
      <c r="R50" s="34">
        <v>3.0118050000000002E-3</v>
      </c>
      <c r="S50" s="34">
        <v>4.4044890000000001E-3</v>
      </c>
      <c r="T50" s="34">
        <v>5.5349133999999999E-3</v>
      </c>
      <c r="U50" s="34">
        <v>7.1956919999999897E-3</v>
      </c>
      <c r="V50" s="34">
        <v>7.0941582999999898E-3</v>
      </c>
      <c r="W50" s="34">
        <v>8.5103109999999996E-3</v>
      </c>
      <c r="X50" s="34">
        <v>1.2245226E-2</v>
      </c>
      <c r="Y50" s="34">
        <v>1.2019873E-2</v>
      </c>
      <c r="Z50" s="34">
        <v>1.19511469999999E-2</v>
      </c>
      <c r="AA50" s="34">
        <v>1.2521785000000001E-2</v>
      </c>
    </row>
    <row r="51" spans="1:27" s="30" customFormat="1" x14ac:dyDescent="0.35">
      <c r="A51" s="31" t="s">
        <v>121</v>
      </c>
      <c r="B51" s="31" t="s">
        <v>30</v>
      </c>
      <c r="C51" s="34">
        <v>9.6629399999999901</v>
      </c>
      <c r="D51" s="34">
        <v>12.874924</v>
      </c>
      <c r="E51" s="34">
        <v>12.723473</v>
      </c>
      <c r="F51" s="34">
        <v>4.0956296999999999</v>
      </c>
      <c r="G51" s="34">
        <v>6.0140759999999997E-4</v>
      </c>
      <c r="H51" s="34">
        <v>1.527129</v>
      </c>
      <c r="I51" s="34">
        <v>0.37873541999999999</v>
      </c>
      <c r="J51" s="34">
        <v>4.9527426000000002E-4</v>
      </c>
      <c r="K51" s="34">
        <v>7.1494039999999998E-4</v>
      </c>
      <c r="L51" s="34">
        <v>1.4476283999999999</v>
      </c>
      <c r="M51" s="34">
        <v>6.1183199999999998</v>
      </c>
      <c r="N51" s="34">
        <v>1.4827716</v>
      </c>
      <c r="O51" s="34">
        <v>1.4154693</v>
      </c>
      <c r="P51" s="34">
        <v>0.7136188</v>
      </c>
      <c r="Q51" s="34">
        <v>7.3366413000000001</v>
      </c>
      <c r="R51" s="34">
        <v>13.092466</v>
      </c>
      <c r="S51" s="34">
        <v>191.75923</v>
      </c>
      <c r="T51" s="34">
        <v>398.78325999999998</v>
      </c>
      <c r="U51" s="34">
        <v>0</v>
      </c>
      <c r="V51" s="34">
        <v>0</v>
      </c>
      <c r="W51" s="34">
        <v>0</v>
      </c>
      <c r="X51" s="34">
        <v>0</v>
      </c>
      <c r="Y51" s="34">
        <v>0</v>
      </c>
      <c r="Z51" s="34">
        <v>0</v>
      </c>
      <c r="AA51" s="34">
        <v>0</v>
      </c>
    </row>
    <row r="52" spans="1:27" s="30" customFormat="1" x14ac:dyDescent="0.35">
      <c r="A52" s="31" t="s">
        <v>121</v>
      </c>
      <c r="B52" s="31" t="s">
        <v>63</v>
      </c>
      <c r="C52" s="34">
        <v>3.1460062217300004</v>
      </c>
      <c r="D52" s="34">
        <v>9.8386707182900004</v>
      </c>
      <c r="E52" s="34">
        <v>7.2542862159499997</v>
      </c>
      <c r="F52" s="34">
        <v>2.00852483223</v>
      </c>
      <c r="G52" s="34">
        <v>2.8259248899999974E-3</v>
      </c>
      <c r="H52" s="34">
        <v>2.9652652999999961E-3</v>
      </c>
      <c r="I52" s="34">
        <v>3.1329536699999986E-3</v>
      </c>
      <c r="J52" s="34">
        <v>3.0381964399999978E-3</v>
      </c>
      <c r="K52" s="34">
        <v>3.4563135699999976E-3</v>
      </c>
      <c r="L52" s="34">
        <v>0.13329465505999999</v>
      </c>
      <c r="M52" s="34">
        <v>3.0938082733299987</v>
      </c>
      <c r="N52" s="34">
        <v>4.412762199999999E-3</v>
      </c>
      <c r="O52" s="34">
        <v>4.1113518599999992E-3</v>
      </c>
      <c r="P52" s="34">
        <v>4.3987929399999966E-3</v>
      </c>
      <c r="Q52" s="34">
        <v>1.851754152329999</v>
      </c>
      <c r="R52" s="34">
        <v>4.0240213270899901</v>
      </c>
      <c r="S52" s="34">
        <v>64.177448146960003</v>
      </c>
      <c r="T52" s="34">
        <v>75.386169886930006</v>
      </c>
      <c r="U52" s="34">
        <v>197.98952610590001</v>
      </c>
      <c r="V52" s="34">
        <v>413.78351761459999</v>
      </c>
      <c r="W52" s="34">
        <v>653.75895259549998</v>
      </c>
      <c r="X52" s="34">
        <v>731.26541519069997</v>
      </c>
      <c r="Y52" s="34">
        <v>1003.4859136535999</v>
      </c>
      <c r="Z52" s="34">
        <v>912.88459713659995</v>
      </c>
      <c r="AA52" s="34">
        <v>1162.1472675646992</v>
      </c>
    </row>
    <row r="53" spans="1:27" s="30" customFormat="1" x14ac:dyDescent="0.35">
      <c r="A53" s="31" t="s">
        <v>121</v>
      </c>
      <c r="B53" s="31" t="s">
        <v>62</v>
      </c>
      <c r="C53" s="34">
        <v>2799.1135699999991</v>
      </c>
      <c r="D53" s="34">
        <v>2731.0223759999999</v>
      </c>
      <c r="E53" s="34">
        <v>2541.390441</v>
      </c>
      <c r="F53" s="34">
        <v>3259.153633999998</v>
      </c>
      <c r="G53" s="34">
        <v>3344.5217099999995</v>
      </c>
      <c r="H53" s="34">
        <v>3169.0945859999997</v>
      </c>
      <c r="I53" s="34">
        <v>3183.5934299999994</v>
      </c>
      <c r="J53" s="34">
        <v>3961.40787</v>
      </c>
      <c r="K53" s="34">
        <v>3171.4935599999976</v>
      </c>
      <c r="L53" s="34">
        <v>2713.5010050000001</v>
      </c>
      <c r="M53" s="34">
        <v>2708.8643039999997</v>
      </c>
      <c r="N53" s="34">
        <v>2454.5124699999992</v>
      </c>
      <c r="O53" s="34">
        <v>3002.7077539999982</v>
      </c>
      <c r="P53" s="34">
        <v>3083.8661849999994</v>
      </c>
      <c r="Q53" s="34">
        <v>2926.3295539999986</v>
      </c>
      <c r="R53" s="34">
        <v>2927.219165</v>
      </c>
      <c r="S53" s="34">
        <v>3670.2238799999991</v>
      </c>
      <c r="T53" s="34">
        <v>3047.1430999999998</v>
      </c>
      <c r="U53" s="34">
        <v>2612.2668139999996</v>
      </c>
      <c r="V53" s="34">
        <v>2600.3633459999978</v>
      </c>
      <c r="W53" s="34">
        <v>2360.0656060000001</v>
      </c>
      <c r="X53" s="34">
        <v>2880.3583599999997</v>
      </c>
      <c r="Y53" s="34">
        <v>2968.5420840000002</v>
      </c>
      <c r="Z53" s="34">
        <v>2796.2960839999996</v>
      </c>
      <c r="AA53" s="34">
        <v>2805.923269999998</v>
      </c>
    </row>
    <row r="54" spans="1:27" s="30" customFormat="1" x14ac:dyDescent="0.35">
      <c r="A54" s="31" t="s">
        <v>121</v>
      </c>
      <c r="B54" s="31" t="s">
        <v>66</v>
      </c>
      <c r="C54" s="34">
        <v>11374.689339999988</v>
      </c>
      <c r="D54" s="34">
        <v>13801.571971471783</v>
      </c>
      <c r="E54" s="34">
        <v>12243.302550562779</v>
      </c>
      <c r="F54" s="34">
        <v>12739.178129595733</v>
      </c>
      <c r="G54" s="34">
        <v>14299.467202894666</v>
      </c>
      <c r="H54" s="34">
        <v>15477.094342904697</v>
      </c>
      <c r="I54" s="34">
        <v>15675.647106379271</v>
      </c>
      <c r="J54" s="34">
        <v>17473.541362664451</v>
      </c>
      <c r="K54" s="34">
        <v>17272.357716032671</v>
      </c>
      <c r="L54" s="34">
        <v>16640.224942067689</v>
      </c>
      <c r="M54" s="34">
        <v>17688.890760017384</v>
      </c>
      <c r="N54" s="34">
        <v>15681.197097946073</v>
      </c>
      <c r="O54" s="34">
        <v>15934.074315612277</v>
      </c>
      <c r="P54" s="34">
        <v>16720.855496822682</v>
      </c>
      <c r="Q54" s="34">
        <v>17737.537196322148</v>
      </c>
      <c r="R54" s="34">
        <v>18077.239830291903</v>
      </c>
      <c r="S54" s="34">
        <v>16554.573013831749</v>
      </c>
      <c r="T54" s="34">
        <v>16524.921520291493</v>
      </c>
      <c r="U54" s="34">
        <v>15978.605663934466</v>
      </c>
      <c r="V54" s="34">
        <v>16272.720133714201</v>
      </c>
      <c r="W54" s="34">
        <v>14256.987160956327</v>
      </c>
      <c r="X54" s="34">
        <v>14257.013710983401</v>
      </c>
      <c r="Y54" s="34">
        <v>14377.008013518185</v>
      </c>
      <c r="Z54" s="34">
        <v>14211.256367316797</v>
      </c>
      <c r="AA54" s="34">
        <v>11687.029952691501</v>
      </c>
    </row>
    <row r="55" spans="1:27" s="30" customFormat="1" x14ac:dyDescent="0.35">
      <c r="A55" s="31" t="s">
        <v>121</v>
      </c>
      <c r="B55" s="31" t="s">
        <v>65</v>
      </c>
      <c r="C55" s="34">
        <v>2389.0868575265381</v>
      </c>
      <c r="D55" s="34">
        <v>2378.4169954564791</v>
      </c>
      <c r="E55" s="34">
        <v>2473.3314598965003</v>
      </c>
      <c r="F55" s="34">
        <v>3326.2827200664997</v>
      </c>
      <c r="G55" s="34">
        <v>3184.9138052549984</v>
      </c>
      <c r="H55" s="34">
        <v>3698.1541764009999</v>
      </c>
      <c r="I55" s="34">
        <v>4328.7393458420001</v>
      </c>
      <c r="J55" s="34">
        <v>4672.3584109599997</v>
      </c>
      <c r="K55" s="34">
        <v>5209.8820362799997</v>
      </c>
      <c r="L55" s="34">
        <v>5320.2942451499966</v>
      </c>
      <c r="M55" s="34">
        <v>5265.030049099998</v>
      </c>
      <c r="N55" s="34">
        <v>5502.9734309999894</v>
      </c>
      <c r="O55" s="34">
        <v>5254.0906694699997</v>
      </c>
      <c r="P55" s="34">
        <v>4966.8989349199983</v>
      </c>
      <c r="Q55" s="34">
        <v>5262.6348913399997</v>
      </c>
      <c r="R55" s="34">
        <v>5323.9844274799962</v>
      </c>
      <c r="S55" s="34">
        <v>4993.7106846499973</v>
      </c>
      <c r="T55" s="34">
        <v>5199.5123574299996</v>
      </c>
      <c r="U55" s="34">
        <v>5322.335424599999</v>
      </c>
      <c r="V55" s="34">
        <v>5255.1891658700006</v>
      </c>
      <c r="W55" s="34">
        <v>5489.0641705499975</v>
      </c>
      <c r="X55" s="34">
        <v>5220.0505924299987</v>
      </c>
      <c r="Y55" s="34">
        <v>4968.2295504199983</v>
      </c>
      <c r="Z55" s="34">
        <v>4975.2023756899998</v>
      </c>
      <c r="AA55" s="34">
        <v>4948.0025578500008</v>
      </c>
    </row>
    <row r="56" spans="1:27" s="30" customFormat="1" x14ac:dyDescent="0.35">
      <c r="A56" s="31" t="s">
        <v>121</v>
      </c>
      <c r="B56" s="31" t="s">
        <v>34</v>
      </c>
      <c r="C56" s="34">
        <v>40.083259022499995</v>
      </c>
      <c r="D56" s="34">
        <v>26.480726939</v>
      </c>
      <c r="E56" s="34">
        <v>37.235211225599997</v>
      </c>
      <c r="F56" s="34">
        <v>45.970856995199902</v>
      </c>
      <c r="G56" s="34">
        <v>50.377468208799897</v>
      </c>
      <c r="H56" s="34">
        <v>54.760405432999903</v>
      </c>
      <c r="I56" s="34">
        <v>54.719109015999905</v>
      </c>
      <c r="J56" s="34">
        <v>82.258681984999996</v>
      </c>
      <c r="K56" s="34">
        <v>45.548623358999997</v>
      </c>
      <c r="L56" s="34">
        <v>46.975885275000003</v>
      </c>
      <c r="M56" s="34">
        <v>47.967281992999993</v>
      </c>
      <c r="N56" s="34">
        <v>48.928424566999908</v>
      </c>
      <c r="O56" s="34">
        <v>14.324038548999999</v>
      </c>
      <c r="P56" s="34">
        <v>14.451915017999999</v>
      </c>
      <c r="Q56" s="34">
        <v>13.429653314999999</v>
      </c>
      <c r="R56" s="34">
        <v>14.220546445</v>
      </c>
      <c r="S56" s="34">
        <v>561.30898200000001</v>
      </c>
      <c r="T56" s="34">
        <v>560.03277100000003</v>
      </c>
      <c r="U56" s="34">
        <v>778.83775700000001</v>
      </c>
      <c r="V56" s="34">
        <v>844.41922999999997</v>
      </c>
      <c r="W56" s="34">
        <v>904.30444599999998</v>
      </c>
      <c r="X56" s="34">
        <v>862.83159999999998</v>
      </c>
      <c r="Y56" s="34">
        <v>885.86860999999999</v>
      </c>
      <c r="Z56" s="34">
        <v>979.22605599999997</v>
      </c>
      <c r="AA56" s="34">
        <v>964.69070799999997</v>
      </c>
    </row>
    <row r="57" spans="1:27" s="30" customFormat="1" x14ac:dyDescent="0.35">
      <c r="A57" s="31" t="s">
        <v>121</v>
      </c>
      <c r="B57" s="31" t="s">
        <v>70</v>
      </c>
      <c r="C57" s="34">
        <v>0</v>
      </c>
      <c r="D57" s="34">
        <v>0</v>
      </c>
      <c r="E57" s="34">
        <v>0</v>
      </c>
      <c r="F57" s="34">
        <v>2.99655719999999E-3</v>
      </c>
      <c r="G57" s="34">
        <v>3.4773946000000002E-3</v>
      </c>
      <c r="H57" s="34">
        <v>3.8024494E-3</v>
      </c>
      <c r="I57" s="34">
        <v>4.0317512999999998E-3</v>
      </c>
      <c r="J57" s="34">
        <v>6.3488297000000001E-3</v>
      </c>
      <c r="K57" s="34">
        <v>6.2403125000000002E-3</v>
      </c>
      <c r="L57" s="34">
        <v>6.0617196999999999E-3</v>
      </c>
      <c r="M57" s="34">
        <v>6.2743149999999999E-3</v>
      </c>
      <c r="N57" s="34">
        <v>6.1641144999999998E-3</v>
      </c>
      <c r="O57" s="34">
        <v>6.2013166000000003E-3</v>
      </c>
      <c r="P57" s="34">
        <v>6.3283406000000002E-3</v>
      </c>
      <c r="Q57" s="34">
        <v>6.6027300000000002E-3</v>
      </c>
      <c r="R57" s="34">
        <v>7.1912473000000001E-3</v>
      </c>
      <c r="S57" s="34">
        <v>2.9522543999999901E-2</v>
      </c>
      <c r="T57" s="34">
        <v>2.8801245999999999E-2</v>
      </c>
      <c r="U57" s="34">
        <v>2.8716073999999901E-2</v>
      </c>
      <c r="V57" s="34">
        <v>3.2955236999999998E-2</v>
      </c>
      <c r="W57" s="34">
        <v>3.2819275000000002E-2</v>
      </c>
      <c r="X57" s="34">
        <v>3.184157E-2</v>
      </c>
      <c r="Y57" s="34">
        <v>6.5247274999999993E-2</v>
      </c>
      <c r="Z57" s="34">
        <v>7.0625250000000001E-2</v>
      </c>
      <c r="AA57" s="34">
        <v>6.8629700000000002E-2</v>
      </c>
    </row>
    <row r="58" spans="1:27" s="30" customFormat="1" x14ac:dyDescent="0.35">
      <c r="A58" s="31" t="s">
        <v>121</v>
      </c>
      <c r="B58" s="31" t="s">
        <v>52</v>
      </c>
      <c r="C58" s="27">
        <v>15.157979999999901</v>
      </c>
      <c r="D58" s="27">
        <v>10.357169000000001</v>
      </c>
      <c r="E58" s="27">
        <v>13.493226999999999</v>
      </c>
      <c r="F58" s="27">
        <v>14.896497999999999</v>
      </c>
      <c r="G58" s="27">
        <v>13.9100109999999</v>
      </c>
      <c r="H58" s="27">
        <v>13.946039000000001</v>
      </c>
      <c r="I58" s="27">
        <v>12.831742999999999</v>
      </c>
      <c r="J58" s="27">
        <v>16.294806000000001</v>
      </c>
      <c r="K58" s="27">
        <v>10.761950000000001</v>
      </c>
      <c r="L58" s="27">
        <v>10.319705000000001</v>
      </c>
      <c r="M58" s="27">
        <v>12.306293</v>
      </c>
      <c r="N58" s="27">
        <v>15.4001</v>
      </c>
      <c r="O58" s="27">
        <v>18.542860000000001</v>
      </c>
      <c r="P58" s="27">
        <v>20.930399999999999</v>
      </c>
      <c r="Q58" s="27">
        <v>23.090796999999998</v>
      </c>
      <c r="R58" s="27">
        <v>27.017140999999999</v>
      </c>
      <c r="S58" s="27">
        <v>26.907165999999901</v>
      </c>
      <c r="T58" s="27">
        <v>30.582078999999901</v>
      </c>
      <c r="U58" s="27">
        <v>35.126730000000002</v>
      </c>
      <c r="V58" s="27">
        <v>36.038596999999903</v>
      </c>
      <c r="W58" s="27">
        <v>39.153053</v>
      </c>
      <c r="X58" s="27">
        <v>39.579346000000001</v>
      </c>
      <c r="Y58" s="27">
        <v>40.147242999999897</v>
      </c>
      <c r="Z58" s="27">
        <v>46.209651999999998</v>
      </c>
      <c r="AA58" s="27">
        <v>46.880409999999998</v>
      </c>
    </row>
    <row r="59" spans="1:27" s="30" customFormat="1" x14ac:dyDescent="0.35">
      <c r="A59" s="38" t="s">
        <v>127</v>
      </c>
      <c r="B59" s="38"/>
      <c r="C59" s="35">
        <v>49017.460913748248</v>
      </c>
      <c r="D59" s="35">
        <v>46834.12619168176</v>
      </c>
      <c r="E59" s="35">
        <v>49484.04800399283</v>
      </c>
      <c r="F59" s="35">
        <v>52538.797388079642</v>
      </c>
      <c r="G59" s="35">
        <v>52886.337894800854</v>
      </c>
      <c r="H59" s="35">
        <v>53611.334966202092</v>
      </c>
      <c r="I59" s="35">
        <v>52859.814437456931</v>
      </c>
      <c r="J59" s="35">
        <v>54116.140135009038</v>
      </c>
      <c r="K59" s="35">
        <v>51434.424557077029</v>
      </c>
      <c r="L59" s="35">
        <v>51702.184488674538</v>
      </c>
      <c r="M59" s="35">
        <v>49785.366951548116</v>
      </c>
      <c r="N59" s="35">
        <v>51159.011339338052</v>
      </c>
      <c r="O59" s="35">
        <v>52110.539310581327</v>
      </c>
      <c r="P59" s="35">
        <v>51422.009671677704</v>
      </c>
      <c r="Q59" s="35">
        <v>52648.357542737169</v>
      </c>
      <c r="R59" s="35">
        <v>51118.836221906677</v>
      </c>
      <c r="S59" s="35">
        <v>46845.995261120392</v>
      </c>
      <c r="T59" s="35">
        <v>46718.031442524523</v>
      </c>
      <c r="U59" s="35">
        <v>46749.827824335072</v>
      </c>
      <c r="V59" s="35">
        <v>46747.802957359789</v>
      </c>
      <c r="W59" s="35">
        <v>46356.5991004155</v>
      </c>
      <c r="X59" s="35">
        <v>46603.312123832795</v>
      </c>
      <c r="Y59" s="35">
        <v>47435.739481467492</v>
      </c>
      <c r="Z59" s="35">
        <v>46045.33587529308</v>
      </c>
      <c r="AA59" s="35">
        <v>44675.837469893893</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1314.43317</v>
      </c>
      <c r="D64" s="34">
        <v>1149.3131204638</v>
      </c>
      <c r="E64" s="34">
        <v>708.34120920060002</v>
      </c>
      <c r="F64" s="34">
        <v>463.40559799150003</v>
      </c>
      <c r="G64" s="34">
        <v>463.40561306699999</v>
      </c>
      <c r="H64" s="34">
        <v>463.40564605930001</v>
      </c>
      <c r="I64" s="34">
        <v>463.40566981310002</v>
      </c>
      <c r="J64" s="34">
        <v>463.40574549579998</v>
      </c>
      <c r="K64" s="34">
        <v>463.40582323479998</v>
      </c>
      <c r="L64" s="34">
        <v>463.40599702830002</v>
      </c>
      <c r="M64" s="34">
        <v>463.40604490880003</v>
      </c>
      <c r="N64" s="34">
        <v>463.40639865199898</v>
      </c>
      <c r="O64" s="34">
        <v>463.40657413239899</v>
      </c>
      <c r="P64" s="34">
        <v>463.40696648430003</v>
      </c>
      <c r="Q64" s="34">
        <v>463.40871223199997</v>
      </c>
      <c r="R64" s="34">
        <v>463.41005747399998</v>
      </c>
      <c r="S64" s="34">
        <v>1.0402088E-2</v>
      </c>
      <c r="T64" s="34">
        <v>1.1164235999999999E-2</v>
      </c>
      <c r="U64" s="34">
        <v>1.13435139999999E-2</v>
      </c>
      <c r="V64" s="34">
        <v>1.9007626999999999E-2</v>
      </c>
      <c r="W64" s="34">
        <v>2.2342463999999999E-2</v>
      </c>
      <c r="X64" s="34">
        <v>2.2941331999999998E-2</v>
      </c>
      <c r="Y64" s="34">
        <v>7.4591439999999995E-2</v>
      </c>
      <c r="Z64" s="34">
        <v>6.7125539999999997E-2</v>
      </c>
      <c r="AA64" s="34">
        <v>7.1616379999999993E-2</v>
      </c>
    </row>
    <row r="65" spans="1:27" s="30" customFormat="1" x14ac:dyDescent="0.35">
      <c r="A65" s="31" t="s">
        <v>122</v>
      </c>
      <c r="B65" s="31" t="s">
        <v>30</v>
      </c>
      <c r="C65" s="34">
        <v>718.71585800000003</v>
      </c>
      <c r="D65" s="34">
        <v>715.12729999999999</v>
      </c>
      <c r="E65" s="34">
        <v>742.16269999999997</v>
      </c>
      <c r="F65" s="34">
        <v>84.096040000000002</v>
      </c>
      <c r="G65" s="34">
        <v>84.096040000000002</v>
      </c>
      <c r="H65" s="34">
        <v>84.096040000000002</v>
      </c>
      <c r="I65" s="34">
        <v>84.096040000000002</v>
      </c>
      <c r="J65" s="34">
        <v>84.096040000000002</v>
      </c>
      <c r="K65" s="34">
        <v>84.096050000000005</v>
      </c>
      <c r="L65" s="34">
        <v>84.096050000000005</v>
      </c>
      <c r="M65" s="34">
        <v>84.096050000000005</v>
      </c>
      <c r="N65" s="34">
        <v>84.096085000000002</v>
      </c>
      <c r="O65" s="34">
        <v>84.096080000000001</v>
      </c>
      <c r="P65" s="34">
        <v>84.096114999999998</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58.092951037226001</v>
      </c>
      <c r="D66" s="34">
        <v>40.408325166872999</v>
      </c>
      <c r="E66" s="34">
        <v>100.08849235036001</v>
      </c>
      <c r="F66" s="34">
        <v>4.6374098422959804</v>
      </c>
      <c r="G66" s="34">
        <v>0.47444580976800005</v>
      </c>
      <c r="H66" s="34">
        <v>2.2013346481069895</v>
      </c>
      <c r="I66" s="34">
        <v>0.41462578790200005</v>
      </c>
      <c r="J66" s="34">
        <v>4.4354745219999988E-3</v>
      </c>
      <c r="K66" s="34">
        <v>7.1726247869999982E-2</v>
      </c>
      <c r="L66" s="34">
        <v>0.97461751939000019</v>
      </c>
      <c r="M66" s="34">
        <v>3.1298683461600003</v>
      </c>
      <c r="N66" s="34">
        <v>1.4978795022699998</v>
      </c>
      <c r="O66" s="34">
        <v>1.4406714010599899</v>
      </c>
      <c r="P66" s="34">
        <v>1.0068308878200001</v>
      </c>
      <c r="Q66" s="34">
        <v>24.748841181699898</v>
      </c>
      <c r="R66" s="34">
        <v>49.481554920929895</v>
      </c>
      <c r="S66" s="34">
        <v>597.79098945559997</v>
      </c>
      <c r="T66" s="34">
        <v>1083.0309271219901</v>
      </c>
      <c r="U66" s="34">
        <v>1159.7704678927989</v>
      </c>
      <c r="V66" s="34">
        <v>1392.1439838162</v>
      </c>
      <c r="W66" s="34">
        <v>1428.3103968548</v>
      </c>
      <c r="X66" s="34">
        <v>1597.6752784689997</v>
      </c>
      <c r="Y66" s="34">
        <v>1592.1437400099999</v>
      </c>
      <c r="Z66" s="34">
        <v>186.07829855</v>
      </c>
      <c r="AA66" s="34">
        <v>160.63203008079998</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6282.8144779999984</v>
      </c>
      <c r="D68" s="34">
        <v>6656.3986803914031</v>
      </c>
      <c r="E68" s="34">
        <v>6012.7269430231945</v>
      </c>
      <c r="F68" s="34">
        <v>6046.1589605281506</v>
      </c>
      <c r="G68" s="34">
        <v>5726.3216348373053</v>
      </c>
      <c r="H68" s="34">
        <v>6338.6630830225786</v>
      </c>
      <c r="I68" s="34">
        <v>6408.6922196427595</v>
      </c>
      <c r="J68" s="34">
        <v>5801.5971456363377</v>
      </c>
      <c r="K68" s="34">
        <v>6119.8109740576574</v>
      </c>
      <c r="L68" s="34">
        <v>6086.9974910422125</v>
      </c>
      <c r="M68" s="34">
        <v>6521.6295914327975</v>
      </c>
      <c r="N68" s="34">
        <v>5769.5973569381676</v>
      </c>
      <c r="O68" s="34">
        <v>5267.0536071854485</v>
      </c>
      <c r="P68" s="34">
        <v>5102.3172033836581</v>
      </c>
      <c r="Q68" s="34">
        <v>5284.4907198705996</v>
      </c>
      <c r="R68" s="34">
        <v>4665.0689842134971</v>
      </c>
      <c r="S68" s="34">
        <v>4471.3112323416981</v>
      </c>
      <c r="T68" s="34">
        <v>5032.5733754609982</v>
      </c>
      <c r="U68" s="34">
        <v>4467.2735563395991</v>
      </c>
      <c r="V68" s="34">
        <v>5119.2500869910991</v>
      </c>
      <c r="W68" s="34">
        <v>4930.5391292825916</v>
      </c>
      <c r="X68" s="34">
        <v>5408.970154168398</v>
      </c>
      <c r="Y68" s="34">
        <v>5551.7360249520007</v>
      </c>
      <c r="Z68" s="34">
        <v>8818.2923312113962</v>
      </c>
      <c r="AA68" s="34">
        <v>8091.0000944006897</v>
      </c>
    </row>
    <row r="69" spans="1:27" s="30" customFormat="1" x14ac:dyDescent="0.35">
      <c r="A69" s="31" t="s">
        <v>122</v>
      </c>
      <c r="B69" s="31" t="s">
        <v>65</v>
      </c>
      <c r="C69" s="34">
        <v>970.93639708965998</v>
      </c>
      <c r="D69" s="34">
        <v>976.01897808057993</v>
      </c>
      <c r="E69" s="34">
        <v>991.69734293271995</v>
      </c>
      <c r="F69" s="34">
        <v>939.69429317681897</v>
      </c>
      <c r="G69" s="34">
        <v>913.35201634592886</v>
      </c>
      <c r="H69" s="34">
        <v>931.21030426025004</v>
      </c>
      <c r="I69" s="34">
        <v>968.48350880757994</v>
      </c>
      <c r="J69" s="34">
        <v>900.15763753370891</v>
      </c>
      <c r="K69" s="34">
        <v>962.07302604867891</v>
      </c>
      <c r="L69" s="34">
        <v>970.93477075485998</v>
      </c>
      <c r="M69" s="34">
        <v>977.28407035604903</v>
      </c>
      <c r="N69" s="34">
        <v>990.28929025790001</v>
      </c>
      <c r="O69" s="34">
        <v>944.0197852524999</v>
      </c>
      <c r="P69" s="34">
        <v>919.02344239039996</v>
      </c>
      <c r="Q69" s="34">
        <v>1318.0387480543002</v>
      </c>
      <c r="R69" s="34">
        <v>2160.0857666010002</v>
      </c>
      <c r="S69" s="34">
        <v>4271.6485734068983</v>
      </c>
      <c r="T69" s="34">
        <v>4430.7629534733987</v>
      </c>
      <c r="U69" s="34">
        <v>4499.9099948164985</v>
      </c>
      <c r="V69" s="34">
        <v>4563.0302124443988</v>
      </c>
      <c r="W69" s="34">
        <v>5139.7991415399993</v>
      </c>
      <c r="X69" s="34">
        <v>4870.1285764649992</v>
      </c>
      <c r="Y69" s="34">
        <v>4468.2126137731002</v>
      </c>
      <c r="Z69" s="34">
        <v>4260.7534045322991</v>
      </c>
      <c r="AA69" s="34">
        <v>4395.3587400658989</v>
      </c>
    </row>
    <row r="70" spans="1:27" s="30" customFormat="1" x14ac:dyDescent="0.35">
      <c r="A70" s="31" t="s">
        <v>122</v>
      </c>
      <c r="B70" s="31" t="s">
        <v>34</v>
      </c>
      <c r="C70" s="34">
        <v>77.037776743999999</v>
      </c>
      <c r="D70" s="34">
        <v>58.879771458600004</v>
      </c>
      <c r="E70" s="34">
        <v>78.102690949099994</v>
      </c>
      <c r="F70" s="34">
        <v>70.727384337700002</v>
      </c>
      <c r="G70" s="34">
        <v>71.771947020300004</v>
      </c>
      <c r="H70" s="34">
        <v>76.8911128198</v>
      </c>
      <c r="I70" s="34">
        <v>77.759943585599999</v>
      </c>
      <c r="J70" s="34">
        <v>76.914067435499987</v>
      </c>
      <c r="K70" s="34">
        <v>74.981656693000005</v>
      </c>
      <c r="L70" s="34">
        <v>73.949848048000007</v>
      </c>
      <c r="M70" s="34">
        <v>74.813104227999986</v>
      </c>
      <c r="N70" s="34">
        <v>78.615557525</v>
      </c>
      <c r="O70" s="34">
        <v>80.435985906999889</v>
      </c>
      <c r="P70" s="34">
        <v>57.460111771999905</v>
      </c>
      <c r="Q70" s="34">
        <v>714.62555870000006</v>
      </c>
      <c r="R70" s="34">
        <v>740.95464319999996</v>
      </c>
      <c r="S70" s="34">
        <v>1152.4639142999999</v>
      </c>
      <c r="T70" s="34">
        <v>1120.2727570999998</v>
      </c>
      <c r="U70" s="34">
        <v>1135.7865081</v>
      </c>
      <c r="V70" s="34">
        <v>1132.6985179999999</v>
      </c>
      <c r="W70" s="34">
        <v>1183.9551937000001</v>
      </c>
      <c r="X70" s="34">
        <v>1158.0853635999999</v>
      </c>
      <c r="Y70" s="34">
        <v>1867.5939014999901</v>
      </c>
      <c r="Z70" s="34">
        <v>1963.0143642</v>
      </c>
      <c r="AA70" s="34">
        <v>1994.3516</v>
      </c>
    </row>
    <row r="71" spans="1:27" s="30" customFormat="1" x14ac:dyDescent="0.35">
      <c r="A71" s="31" t="s">
        <v>122</v>
      </c>
      <c r="B71" s="31" t="s">
        <v>70</v>
      </c>
      <c r="C71" s="34">
        <v>0</v>
      </c>
      <c r="D71" s="34">
        <v>0</v>
      </c>
      <c r="E71" s="34">
        <v>0</v>
      </c>
      <c r="F71" s="34">
        <v>2.0219040000000001E-3</v>
      </c>
      <c r="G71" s="34">
        <v>2.1757441999999999E-3</v>
      </c>
      <c r="H71" s="34">
        <v>2.3409917E-3</v>
      </c>
      <c r="I71" s="34">
        <v>2.4963659999999999E-3</v>
      </c>
      <c r="J71" s="34">
        <v>2.6490440000000001E-3</v>
      </c>
      <c r="K71" s="34">
        <v>2.802667E-3</v>
      </c>
      <c r="L71" s="34">
        <v>2.9221561E-3</v>
      </c>
      <c r="M71" s="34">
        <v>3.1610124000000001E-3</v>
      </c>
      <c r="N71" s="34">
        <v>3.3216179999999902E-3</v>
      </c>
      <c r="O71" s="34">
        <v>3.4865033999999999E-3</v>
      </c>
      <c r="P71" s="34">
        <v>3.6898261999999999E-3</v>
      </c>
      <c r="Q71" s="34">
        <v>5.3832300000000001E-3</v>
      </c>
      <c r="R71" s="34">
        <v>7.0196594999999999E-3</v>
      </c>
      <c r="S71" s="34">
        <v>8.0777130000000003E-3</v>
      </c>
      <c r="T71" s="34">
        <v>7.9432119999999998E-3</v>
      </c>
      <c r="U71" s="34">
        <v>8.0556669999999903E-3</v>
      </c>
      <c r="V71" s="34">
        <v>9.4434959999999991E-3</v>
      </c>
      <c r="W71" s="34">
        <v>9.6434659999999998E-3</v>
      </c>
      <c r="X71" s="34">
        <v>9.5216580000000006E-3</v>
      </c>
      <c r="Y71" s="34">
        <v>1.08255735E-2</v>
      </c>
      <c r="Z71" s="34">
        <v>1.2957018000000001E-2</v>
      </c>
      <c r="AA71" s="34">
        <v>1.2827275000000001E-2</v>
      </c>
    </row>
    <row r="72" spans="1:27" s="30" customFormat="1" x14ac:dyDescent="0.35">
      <c r="A72" s="31" t="s">
        <v>122</v>
      </c>
      <c r="B72" s="31" t="s">
        <v>52</v>
      </c>
      <c r="C72" s="27">
        <v>50.580210000000001</v>
      </c>
      <c r="D72" s="27">
        <v>35.602122999999999</v>
      </c>
      <c r="E72" s="27">
        <v>37.393029999999897</v>
      </c>
      <c r="F72" s="27">
        <v>26.32817</v>
      </c>
      <c r="G72" s="27">
        <v>21.511274</v>
      </c>
      <c r="H72" s="27">
        <v>17.788363</v>
      </c>
      <c r="I72" s="27">
        <v>15.604787</v>
      </c>
      <c r="J72" s="27">
        <v>13.866237999999999</v>
      </c>
      <c r="K72" s="27">
        <v>10.252136</v>
      </c>
      <c r="L72" s="27">
        <v>8.9149259999999995</v>
      </c>
      <c r="M72" s="27">
        <v>8.8953240000000005</v>
      </c>
      <c r="N72" s="27">
        <v>10.139105000000001</v>
      </c>
      <c r="O72" s="27">
        <v>11.553388</v>
      </c>
      <c r="P72" s="27">
        <v>12.805574</v>
      </c>
      <c r="Q72" s="27">
        <v>14.042870499999999</v>
      </c>
      <c r="R72" s="27">
        <v>15.239946</v>
      </c>
      <c r="S72" s="27">
        <v>14.387232999999901</v>
      </c>
      <c r="T72" s="27">
        <v>14.504493</v>
      </c>
      <c r="U72" s="27">
        <v>15.778872</v>
      </c>
      <c r="V72" s="27">
        <v>15.209826</v>
      </c>
      <c r="W72" s="27">
        <v>16.396353000000001</v>
      </c>
      <c r="X72" s="27">
        <v>16.677032000000001</v>
      </c>
      <c r="Y72" s="27">
        <v>16.067869999999999</v>
      </c>
      <c r="Z72" s="27">
        <v>17.139700000000001</v>
      </c>
      <c r="AA72" s="27">
        <v>17.525756999999999</v>
      </c>
    </row>
    <row r="73" spans="1:27" s="30" customFormat="1" x14ac:dyDescent="0.35">
      <c r="A73" s="38" t="s">
        <v>127</v>
      </c>
      <c r="B73" s="38"/>
      <c r="C73" s="35">
        <v>9344.9928541268837</v>
      </c>
      <c r="D73" s="35">
        <v>9537.2664041026565</v>
      </c>
      <c r="E73" s="35">
        <v>8555.0166875068753</v>
      </c>
      <c r="F73" s="35">
        <v>7537.9923015387658</v>
      </c>
      <c r="G73" s="35">
        <v>7187.6497500600017</v>
      </c>
      <c r="H73" s="35">
        <v>7819.5764079902356</v>
      </c>
      <c r="I73" s="35">
        <v>7925.0920640513414</v>
      </c>
      <c r="J73" s="35">
        <v>7249.2610041403686</v>
      </c>
      <c r="K73" s="35">
        <v>7629.4575995890063</v>
      </c>
      <c r="L73" s="35">
        <v>7606.4089263447622</v>
      </c>
      <c r="M73" s="35">
        <v>8049.5456250438065</v>
      </c>
      <c r="N73" s="35">
        <v>7308.8870103503368</v>
      </c>
      <c r="O73" s="35">
        <v>6760.0167179714072</v>
      </c>
      <c r="P73" s="35">
        <v>6569.8505581461786</v>
      </c>
      <c r="Q73" s="35">
        <v>7090.6870213386001</v>
      </c>
      <c r="R73" s="35">
        <v>7338.046363209427</v>
      </c>
      <c r="S73" s="35">
        <v>9340.761197292195</v>
      </c>
      <c r="T73" s="35">
        <v>10546.378420292387</v>
      </c>
      <c r="U73" s="35">
        <v>10126.965362562896</v>
      </c>
      <c r="V73" s="35">
        <v>11074.443290878698</v>
      </c>
      <c r="W73" s="35">
        <v>11498.671010141392</v>
      </c>
      <c r="X73" s="35">
        <v>11876.796950434396</v>
      </c>
      <c r="Y73" s="35">
        <v>11612.166970175102</v>
      </c>
      <c r="Z73" s="35">
        <v>13265.191159833696</v>
      </c>
      <c r="AA73" s="35">
        <v>12647.062480927387</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8.6220994E-4</v>
      </c>
      <c r="E78" s="34">
        <v>1.1530182000000001E-3</v>
      </c>
      <c r="F78" s="34">
        <v>1.1494868E-3</v>
      </c>
      <c r="G78" s="34">
        <v>1.1313242E-3</v>
      </c>
      <c r="H78" s="34">
        <v>1.1828874E-3</v>
      </c>
      <c r="I78" s="34">
        <v>1.2513377E-3</v>
      </c>
      <c r="J78" s="34">
        <v>1.2903732999999999E-3</v>
      </c>
      <c r="K78" s="34">
        <v>1.4044759E-3</v>
      </c>
      <c r="L78" s="34">
        <v>1.5768800999999999E-3</v>
      </c>
      <c r="M78" s="34">
        <v>1.5289353E-3</v>
      </c>
      <c r="N78" s="34">
        <v>1.7426917999999901E-3</v>
      </c>
      <c r="O78" s="34">
        <v>1.8413641999999999E-3</v>
      </c>
      <c r="P78" s="34">
        <v>1.8753355999999899E-3</v>
      </c>
      <c r="Q78" s="34">
        <v>2.0045486999999999E-3</v>
      </c>
      <c r="R78" s="34">
        <v>2.1259933999999898E-3</v>
      </c>
      <c r="S78" s="34">
        <v>2.2429124999999999E-3</v>
      </c>
      <c r="T78" s="34">
        <v>3.2068864000000001E-3</v>
      </c>
      <c r="U78" s="34">
        <v>3.574987E-3</v>
      </c>
      <c r="V78" s="34">
        <v>3.066582E-3</v>
      </c>
      <c r="W78" s="34">
        <v>4.3951473E-3</v>
      </c>
      <c r="X78" s="34">
        <v>4.5003537000000001E-3</v>
      </c>
      <c r="Y78" s="34">
        <v>3.9713793000000002E-3</v>
      </c>
      <c r="Z78" s="34">
        <v>4.2214139999999997E-3</v>
      </c>
      <c r="AA78" s="34">
        <v>4.8237369999999998E-3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8.087302999999999E-4</v>
      </c>
      <c r="D80" s="34">
        <v>6.9813387999999896E-4</v>
      </c>
      <c r="E80" s="34">
        <v>8.9519392999999896E-4</v>
      </c>
      <c r="F80" s="34">
        <v>8.8853566000000005E-4</v>
      </c>
      <c r="G80" s="34">
        <v>8.5999275E-4</v>
      </c>
      <c r="H80" s="34">
        <v>9.1274714000000009E-4</v>
      </c>
      <c r="I80" s="34">
        <v>9.6661172999999907E-4</v>
      </c>
      <c r="J80" s="34">
        <v>1.003608529999999E-3</v>
      </c>
      <c r="K80" s="34">
        <v>1.0840790100000001E-3</v>
      </c>
      <c r="L80" s="34">
        <v>1.2522642199999999E-3</v>
      </c>
      <c r="M80" s="34">
        <v>1.141455869999998E-3</v>
      </c>
      <c r="N80" s="34">
        <v>1.3445118399999989E-3</v>
      </c>
      <c r="O80" s="34">
        <v>1.407669419999999E-3</v>
      </c>
      <c r="P80" s="34">
        <v>1.4293645E-3</v>
      </c>
      <c r="Q80" s="34">
        <v>1.5551514E-3</v>
      </c>
      <c r="R80" s="34">
        <v>1.6401242599999991E-3</v>
      </c>
      <c r="S80" s="34">
        <v>1.7264384300000001E-3</v>
      </c>
      <c r="T80" s="34">
        <v>2.252214559999998E-3</v>
      </c>
      <c r="U80" s="34">
        <v>3.0443763000000002E-3</v>
      </c>
      <c r="V80" s="34">
        <v>1.28549044E-3</v>
      </c>
      <c r="W80" s="34">
        <v>2.1371866000000003E-3</v>
      </c>
      <c r="X80" s="34">
        <v>2.3403957999999997E-3</v>
      </c>
      <c r="Y80" s="34">
        <v>1.6176843999999991E-3</v>
      </c>
      <c r="Z80" s="34">
        <v>1.9752166999999999E-3</v>
      </c>
      <c r="AA80" s="34">
        <v>2.2795718E-3</v>
      </c>
    </row>
    <row r="81" spans="1:27" s="30" customFormat="1" x14ac:dyDescent="0.35">
      <c r="A81" s="31" t="s">
        <v>123</v>
      </c>
      <c r="B81" s="31" t="s">
        <v>62</v>
      </c>
      <c r="C81" s="34">
        <v>6985.0490021999985</v>
      </c>
      <c r="D81" s="34">
        <v>10536.519488399999</v>
      </c>
      <c r="E81" s="34">
        <v>7832.2532617000006</v>
      </c>
      <c r="F81" s="34">
        <v>7965.9835967699992</v>
      </c>
      <c r="G81" s="34">
        <v>9549.0562144199957</v>
      </c>
      <c r="H81" s="34">
        <v>8664.9922577999987</v>
      </c>
      <c r="I81" s="34">
        <v>8720.005059699999</v>
      </c>
      <c r="J81" s="34">
        <v>9611.1060106999976</v>
      </c>
      <c r="K81" s="34">
        <v>8553.6096666499998</v>
      </c>
      <c r="L81" s="34">
        <v>6854.8928694669985</v>
      </c>
      <c r="M81" s="34">
        <v>10421.676145699999</v>
      </c>
      <c r="N81" s="34">
        <v>7649.1373505999982</v>
      </c>
      <c r="O81" s="34">
        <v>7816.6214418299996</v>
      </c>
      <c r="P81" s="34">
        <v>9369.6375486999968</v>
      </c>
      <c r="Q81" s="34">
        <v>8548.3217305699891</v>
      </c>
      <c r="R81" s="34">
        <v>8505.0456127499983</v>
      </c>
      <c r="S81" s="34">
        <v>9429.3832583599979</v>
      </c>
      <c r="T81" s="34">
        <v>8391.5411898999992</v>
      </c>
      <c r="U81" s="34">
        <v>6772.5619382900013</v>
      </c>
      <c r="V81" s="34">
        <v>10143.039587699999</v>
      </c>
      <c r="W81" s="34">
        <v>7503.285153599998</v>
      </c>
      <c r="X81" s="34">
        <v>7667.2593161499972</v>
      </c>
      <c r="Y81" s="34">
        <v>9237.4681752499946</v>
      </c>
      <c r="Z81" s="34">
        <v>8338.6956279599981</v>
      </c>
      <c r="AA81" s="34">
        <v>8341.4870421399992</v>
      </c>
    </row>
    <row r="82" spans="1:27" s="30" customFormat="1" x14ac:dyDescent="0.35">
      <c r="A82" s="31" t="s">
        <v>123</v>
      </c>
      <c r="B82" s="31" t="s">
        <v>66</v>
      </c>
      <c r="C82" s="34">
        <v>1794.5590099999981</v>
      </c>
      <c r="D82" s="34">
        <v>2039.0680559987702</v>
      </c>
      <c r="E82" s="34">
        <v>1901.1758033823005</v>
      </c>
      <c r="F82" s="34">
        <v>1834.5088085867999</v>
      </c>
      <c r="G82" s="34">
        <v>2005.0954852759601</v>
      </c>
      <c r="H82" s="34">
        <v>2034.2526544229402</v>
      </c>
      <c r="I82" s="34">
        <v>2080.5058881126997</v>
      </c>
      <c r="J82" s="34">
        <v>1831.6589681484397</v>
      </c>
      <c r="K82" s="34">
        <v>1820.8495226897478</v>
      </c>
      <c r="L82" s="34">
        <v>1783.0292804000999</v>
      </c>
      <c r="M82" s="34">
        <v>1396.8300295900003</v>
      </c>
      <c r="N82" s="34">
        <v>1881.5780309326992</v>
      </c>
      <c r="O82" s="34">
        <v>1833.8950147157998</v>
      </c>
      <c r="P82" s="34">
        <v>2013.1827354424988</v>
      </c>
      <c r="Q82" s="34">
        <v>2051.1919997726986</v>
      </c>
      <c r="R82" s="34">
        <v>2095.3696606407007</v>
      </c>
      <c r="S82" s="34">
        <v>1852.6805627546989</v>
      </c>
      <c r="T82" s="34">
        <v>1829.6097401938998</v>
      </c>
      <c r="U82" s="34">
        <v>1785.4960898396992</v>
      </c>
      <c r="V82" s="34">
        <v>1990.7066679710999</v>
      </c>
      <c r="W82" s="34">
        <v>1881.6009643558</v>
      </c>
      <c r="X82" s="34">
        <v>1838.270537869199</v>
      </c>
      <c r="Y82" s="34">
        <v>2026.7255464128002</v>
      </c>
      <c r="Z82" s="34">
        <v>1490.6219188323</v>
      </c>
      <c r="AA82" s="34">
        <v>1895.6934197315002</v>
      </c>
    </row>
    <row r="83" spans="1:27" s="30" customFormat="1" x14ac:dyDescent="0.35">
      <c r="A83" s="31" t="s">
        <v>123</v>
      </c>
      <c r="B83" s="31" t="s">
        <v>65</v>
      </c>
      <c r="C83" s="34">
        <v>3.2231609999999999E-4</v>
      </c>
      <c r="D83" s="34">
        <v>2.4712490000000002E-4</v>
      </c>
      <c r="E83" s="34">
        <v>3.8156909999999999E-4</v>
      </c>
      <c r="F83" s="34">
        <v>3.6945606999999999E-4</v>
      </c>
      <c r="G83" s="34">
        <v>3.0040775999999998E-4</v>
      </c>
      <c r="H83" s="34">
        <v>3.3044116999999997E-4</v>
      </c>
      <c r="I83" s="34">
        <v>3.1930665E-4</v>
      </c>
      <c r="J83" s="34">
        <v>3.1152557E-4</v>
      </c>
      <c r="K83" s="34">
        <v>3.4272559999999998E-4</v>
      </c>
      <c r="L83" s="34">
        <v>3.6432498E-4</v>
      </c>
      <c r="M83" s="34">
        <v>3.9384217000000001E-4</v>
      </c>
      <c r="N83" s="34">
        <v>6.2325393000000002E-4</v>
      </c>
      <c r="O83" s="34">
        <v>7.1822839999999895E-4</v>
      </c>
      <c r="P83" s="34">
        <v>6.1578459999999996E-4</v>
      </c>
      <c r="Q83" s="34">
        <v>7.4313419999999996E-4</v>
      </c>
      <c r="R83" s="34">
        <v>8.1486016000000005E-4</v>
      </c>
      <c r="S83" s="34">
        <v>9.3511020000000002E-4</v>
      </c>
      <c r="T83" s="34">
        <v>2.8687625000000001E-3</v>
      </c>
      <c r="U83" s="34">
        <v>2.9837409999999998E-3</v>
      </c>
      <c r="V83" s="34">
        <v>1.9706925000000002E-3</v>
      </c>
      <c r="W83" s="34">
        <v>7.7000977000000002E-3</v>
      </c>
      <c r="X83" s="34">
        <v>7.7995336999999998E-3</v>
      </c>
      <c r="Y83" s="34">
        <v>5.9469663999999998E-3</v>
      </c>
      <c r="Z83" s="34">
        <v>7.2759649999999997E-3</v>
      </c>
      <c r="AA83" s="34">
        <v>8.3195909999999994E-3</v>
      </c>
    </row>
    <row r="84" spans="1:27" s="30" customFormat="1" x14ac:dyDescent="0.35">
      <c r="A84" s="31" t="s">
        <v>123</v>
      </c>
      <c r="B84" s="31" t="s">
        <v>34</v>
      </c>
      <c r="C84" s="34">
        <v>2.2031692999999902E-3</v>
      </c>
      <c r="D84" s="34">
        <v>2.7638165999999999E-3</v>
      </c>
      <c r="E84" s="34">
        <v>2.4850239999999902E-3</v>
      </c>
      <c r="F84" s="34">
        <v>2.5399160000000001E-3</v>
      </c>
      <c r="G84" s="34">
        <v>2.6814144000000002E-3</v>
      </c>
      <c r="H84" s="34">
        <v>4.0501104999999997E-3</v>
      </c>
      <c r="I84" s="34">
        <v>5.4806014999999996E-3</v>
      </c>
      <c r="J84" s="34">
        <v>6.3499359999999996E-3</v>
      </c>
      <c r="K84" s="34">
        <v>6.1790844999999898E-3</v>
      </c>
      <c r="L84" s="34">
        <v>1.0477112E-2</v>
      </c>
      <c r="M84" s="34">
        <v>1.5547129E-2</v>
      </c>
      <c r="N84" s="34">
        <v>1.2435223E-2</v>
      </c>
      <c r="O84" s="34">
        <v>1.263267E-2</v>
      </c>
      <c r="P84" s="34">
        <v>1.3978018E-2</v>
      </c>
      <c r="Q84" s="34">
        <v>1.3930298000000001E-2</v>
      </c>
      <c r="R84" s="34">
        <v>1.4008171E-2</v>
      </c>
      <c r="S84" s="34">
        <v>1.42895119999999E-2</v>
      </c>
      <c r="T84" s="34">
        <v>1.1162393E-2</v>
      </c>
      <c r="U84" s="34">
        <v>9.7040830000000005E-3</v>
      </c>
      <c r="V84" s="34">
        <v>1.6694719E-2</v>
      </c>
      <c r="W84" s="34">
        <v>1.0687481E-2</v>
      </c>
      <c r="X84" s="34">
        <v>1.09020719999999E-2</v>
      </c>
      <c r="Y84" s="34">
        <v>1.6983464E-2</v>
      </c>
      <c r="Z84" s="34">
        <v>1.48643E-2</v>
      </c>
      <c r="AA84" s="34">
        <v>1.5056103499999999E-2</v>
      </c>
    </row>
    <row r="85" spans="1:27" s="30" customFormat="1" x14ac:dyDescent="0.35">
      <c r="A85" s="31" t="s">
        <v>123</v>
      </c>
      <c r="B85" s="31" t="s">
        <v>70</v>
      </c>
      <c r="C85" s="34">
        <v>0</v>
      </c>
      <c r="D85" s="34">
        <v>0</v>
      </c>
      <c r="E85" s="34">
        <v>0</v>
      </c>
      <c r="F85" s="34">
        <v>3.6425070000000001E-3</v>
      </c>
      <c r="G85" s="34">
        <v>4.5008019999999999E-3</v>
      </c>
      <c r="H85" s="34">
        <v>4.6244273000000001E-3</v>
      </c>
      <c r="I85" s="34">
        <v>4.8974839999999997E-3</v>
      </c>
      <c r="J85" s="34">
        <v>5.4355506000000001E-3</v>
      </c>
      <c r="K85" s="34">
        <v>5.4411659999999999E-3</v>
      </c>
      <c r="L85" s="34">
        <v>5.1132984999999898E-3</v>
      </c>
      <c r="M85" s="34">
        <v>6.5518943999999897E-3</v>
      </c>
      <c r="N85" s="34">
        <v>6.0440184999999997E-3</v>
      </c>
      <c r="O85" s="34">
        <v>6.3725993999999998E-3</v>
      </c>
      <c r="P85" s="34">
        <v>7.1724459999999999E-3</v>
      </c>
      <c r="Q85" s="34">
        <v>7.5180083999999998E-3</v>
      </c>
      <c r="R85" s="34">
        <v>7.9182369999999998E-3</v>
      </c>
      <c r="S85" s="34">
        <v>8.444521E-3</v>
      </c>
      <c r="T85" s="34">
        <v>7.3031642999999997E-3</v>
      </c>
      <c r="U85" s="34">
        <v>6.9740610000000001E-3</v>
      </c>
      <c r="V85" s="34">
        <v>1.1175785000000001E-2</v>
      </c>
      <c r="W85" s="34">
        <v>8.109425E-3</v>
      </c>
      <c r="X85" s="34">
        <v>8.2362145000000001E-3</v>
      </c>
      <c r="Y85" s="34">
        <v>1.1867691E-2</v>
      </c>
      <c r="Z85" s="34">
        <v>1.0666554999999999E-2</v>
      </c>
      <c r="AA85" s="34">
        <v>1.0802305E-2</v>
      </c>
    </row>
    <row r="86" spans="1:27" s="30" customFormat="1" x14ac:dyDescent="0.35">
      <c r="A86" s="31" t="s">
        <v>123</v>
      </c>
      <c r="B86" s="31" t="s">
        <v>52</v>
      </c>
      <c r="C86" s="27">
        <v>0.23355474000000001</v>
      </c>
      <c r="D86" s="27">
        <v>9.6842570000000003E-2</v>
      </c>
      <c r="E86" s="27">
        <v>0.21405463</v>
      </c>
      <c r="F86" s="27">
        <v>0.35757843</v>
      </c>
      <c r="G86" s="27">
        <v>0.19272362000000001</v>
      </c>
      <c r="H86" s="27">
        <v>0.20501453</v>
      </c>
      <c r="I86" s="27">
        <v>0.18259882999999999</v>
      </c>
      <c r="J86" s="27">
        <v>0.20475136999999999</v>
      </c>
      <c r="K86" s="27">
        <v>0.15526244</v>
      </c>
      <c r="L86" s="27">
        <v>0.23792313000000001</v>
      </c>
      <c r="M86" s="27">
        <v>0.10865570599999901</v>
      </c>
      <c r="N86" s="27">
        <v>0.21948655</v>
      </c>
      <c r="O86" s="27">
        <v>0.24833399</v>
      </c>
      <c r="P86" s="27">
        <v>0.32224604000000001</v>
      </c>
      <c r="Q86" s="27">
        <v>0.38713544999999999</v>
      </c>
      <c r="R86" s="27">
        <v>0.41698121999999999</v>
      </c>
      <c r="S86" s="27">
        <v>0.33191976000000001</v>
      </c>
      <c r="T86" s="27">
        <v>0.45830154000000001</v>
      </c>
      <c r="U86" s="27">
        <v>0.78070329999999999</v>
      </c>
      <c r="V86" s="27">
        <v>0.18968439000000001</v>
      </c>
      <c r="W86" s="27">
        <v>0.75724969999999903</v>
      </c>
      <c r="X86" s="27">
        <v>0.69730175000000005</v>
      </c>
      <c r="Y86" s="27">
        <v>0.43018812000000001</v>
      </c>
      <c r="Z86" s="27">
        <v>0.2452868</v>
      </c>
      <c r="AA86" s="27">
        <v>0.45208225000000002</v>
      </c>
    </row>
    <row r="87" spans="1:27" s="30" customFormat="1" x14ac:dyDescent="0.35">
      <c r="A87" s="38" t="s">
        <v>127</v>
      </c>
      <c r="B87" s="38"/>
      <c r="C87" s="35">
        <v>8779.6091432463982</v>
      </c>
      <c r="D87" s="35">
        <v>12575.589351867491</v>
      </c>
      <c r="E87" s="35">
        <v>9733.431494863531</v>
      </c>
      <c r="F87" s="35">
        <v>9800.494812835328</v>
      </c>
      <c r="G87" s="35">
        <v>11554.153991420668</v>
      </c>
      <c r="H87" s="35">
        <v>10699.247338298648</v>
      </c>
      <c r="I87" s="35">
        <v>10800.513485068777</v>
      </c>
      <c r="J87" s="35">
        <v>11442.767584355837</v>
      </c>
      <c r="K87" s="35">
        <v>10374.462020620258</v>
      </c>
      <c r="L87" s="35">
        <v>8637.9253433363974</v>
      </c>
      <c r="M87" s="35">
        <v>11818.509239523341</v>
      </c>
      <c r="N87" s="35">
        <v>9530.7190919902678</v>
      </c>
      <c r="O87" s="35">
        <v>9650.5204238078204</v>
      </c>
      <c r="P87" s="35">
        <v>11382.824204627195</v>
      </c>
      <c r="Q87" s="35">
        <v>10599.518033176988</v>
      </c>
      <c r="R87" s="35">
        <v>10600.419854368518</v>
      </c>
      <c r="S87" s="35">
        <v>11282.068725575826</v>
      </c>
      <c r="T87" s="35">
        <v>10221.159257957359</v>
      </c>
      <c r="U87" s="35">
        <v>8558.0676312340001</v>
      </c>
      <c r="V87" s="35">
        <v>12133.752578436039</v>
      </c>
      <c r="W87" s="35">
        <v>9384.9003503873973</v>
      </c>
      <c r="X87" s="35">
        <v>9505.5444943023958</v>
      </c>
      <c r="Y87" s="35">
        <v>11264.205257692893</v>
      </c>
      <c r="Z87" s="35">
        <v>9829.331019387997</v>
      </c>
      <c r="AA87" s="35">
        <v>10237.195884771299</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199.03999951879982</v>
      </c>
      <c r="D92" s="34">
        <v>157.83439253540001</v>
      </c>
      <c r="E92" s="34">
        <v>216.83165440159988</v>
      </c>
      <c r="F92" s="34">
        <v>221.53385694199989</v>
      </c>
      <c r="G92" s="34">
        <v>234.3297473170999</v>
      </c>
      <c r="H92" s="34">
        <v>257.54249990809984</v>
      </c>
      <c r="I92" s="34">
        <v>260.48261111459988</v>
      </c>
      <c r="J92" s="34">
        <v>291.30038356910006</v>
      </c>
      <c r="K92" s="34">
        <v>233.40821055539985</v>
      </c>
      <c r="L92" s="34">
        <v>237.9064966119999</v>
      </c>
      <c r="M92" s="34">
        <v>234.13301941299997</v>
      </c>
      <c r="N92" s="34">
        <v>254.59206091599992</v>
      </c>
      <c r="O92" s="34">
        <v>217.49810207649998</v>
      </c>
      <c r="P92" s="34">
        <v>191.57526168849998</v>
      </c>
      <c r="Q92" s="34">
        <v>2773.1925659659996</v>
      </c>
      <c r="R92" s="34">
        <v>2883.0035075164997</v>
      </c>
      <c r="S92" s="34">
        <v>6419.4228277849998</v>
      </c>
      <c r="T92" s="34">
        <v>6252.012751197999</v>
      </c>
      <c r="U92" s="34">
        <v>6654.9530948519996</v>
      </c>
      <c r="V92" s="34">
        <v>7137.3981316189893</v>
      </c>
      <c r="W92" s="34">
        <v>9315.9763246929906</v>
      </c>
      <c r="X92" s="34">
        <v>10088.60216693799</v>
      </c>
      <c r="Y92" s="34">
        <v>11496.477465686999</v>
      </c>
      <c r="Z92" s="34">
        <v>12255.298083644999</v>
      </c>
      <c r="AA92" s="34">
        <v>12215.249563012001</v>
      </c>
    </row>
    <row r="93" spans="1:27" collapsed="1" x14ac:dyDescent="0.35">
      <c r="A93" s="31" t="s">
        <v>38</v>
      </c>
      <c r="B93" s="31" t="s">
        <v>113</v>
      </c>
      <c r="C93" s="34">
        <v>68.34016568829999</v>
      </c>
      <c r="D93" s="34">
        <v>11.157204479999979</v>
      </c>
      <c r="E93" s="34">
        <v>71.405888000000004</v>
      </c>
      <c r="F93" s="34">
        <v>125.31582570279991</v>
      </c>
      <c r="G93" s="34">
        <v>395.27135962839799</v>
      </c>
      <c r="H93" s="34">
        <v>522.71602810699983</v>
      </c>
      <c r="I93" s="34">
        <v>634.41502296589908</v>
      </c>
      <c r="J93" s="34">
        <v>313.75852883609991</v>
      </c>
      <c r="K93" s="34">
        <v>1579.0190835556989</v>
      </c>
      <c r="L93" s="34">
        <v>1663.2290340502</v>
      </c>
      <c r="M93" s="34">
        <v>1881.6978331855</v>
      </c>
      <c r="N93" s="34">
        <v>1982.1630602331991</v>
      </c>
      <c r="O93" s="34">
        <v>1785.1338689023999</v>
      </c>
      <c r="P93" s="34">
        <v>1774.7280123929002</v>
      </c>
      <c r="Q93" s="34">
        <v>3300.5224242579998</v>
      </c>
      <c r="R93" s="34">
        <v>4271.2671436789014</v>
      </c>
      <c r="S93" s="34">
        <v>6694.5943985140002</v>
      </c>
      <c r="T93" s="34">
        <v>6690.2678737320002</v>
      </c>
      <c r="U93" s="34">
        <v>7004.1563196659999</v>
      </c>
      <c r="V93" s="34">
        <v>7271.8348926094886</v>
      </c>
      <c r="W93" s="34">
        <v>7277.587232412</v>
      </c>
      <c r="X93" s="34">
        <v>8194.3771241059985</v>
      </c>
      <c r="Y93" s="34">
        <v>7589.5813210679989</v>
      </c>
      <c r="Z93" s="34">
        <v>8875.1685913519959</v>
      </c>
      <c r="AA93" s="34">
        <v>8939.4296020490001</v>
      </c>
    </row>
    <row r="94" spans="1:27" x14ac:dyDescent="0.35">
      <c r="A94" s="31" t="s">
        <v>38</v>
      </c>
      <c r="B94" s="31" t="s">
        <v>72</v>
      </c>
      <c r="C94" s="34">
        <v>115.65975790999988</v>
      </c>
      <c r="D94" s="34">
        <v>99.347821699999983</v>
      </c>
      <c r="E94" s="34">
        <v>81.57941030299979</v>
      </c>
      <c r="F94" s="34">
        <v>93.329125879999978</v>
      </c>
      <c r="G94" s="34">
        <v>86.89070071999987</v>
      </c>
      <c r="H94" s="34">
        <v>79.339711429999994</v>
      </c>
      <c r="I94" s="34">
        <v>74.783249109999986</v>
      </c>
      <c r="J94" s="34">
        <v>72.18585173999999</v>
      </c>
      <c r="K94" s="34">
        <v>56.29473561999999</v>
      </c>
      <c r="L94" s="34">
        <v>51.939618329999995</v>
      </c>
      <c r="M94" s="34">
        <v>57.798224430000005</v>
      </c>
      <c r="N94" s="34">
        <v>71.085730099999893</v>
      </c>
      <c r="O94" s="34">
        <v>86.958940469999803</v>
      </c>
      <c r="P94" s="34">
        <v>101.12632416999988</v>
      </c>
      <c r="Q94" s="34">
        <v>121.03874580999988</v>
      </c>
      <c r="R94" s="34">
        <v>137.3528253799999</v>
      </c>
      <c r="S94" s="34">
        <v>132.72920282999991</v>
      </c>
      <c r="T94" s="34">
        <v>144.30855497999997</v>
      </c>
      <c r="U94" s="34">
        <v>166.6145632799998</v>
      </c>
      <c r="V94" s="34">
        <v>165.52265773999997</v>
      </c>
      <c r="W94" s="34">
        <v>180.34529629999997</v>
      </c>
      <c r="X94" s="34">
        <v>179.68009953999987</v>
      </c>
      <c r="Y94" s="34">
        <v>180.41133599</v>
      </c>
      <c r="Z94" s="34">
        <v>195.30783561999976</v>
      </c>
      <c r="AA94" s="34">
        <v>202.6681179699998</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1.6038511299999982E-2</v>
      </c>
      <c r="D97" s="34">
        <v>1.6833824000000001E-2</v>
      </c>
      <c r="E97" s="34">
        <v>1.8666781099999988E-2</v>
      </c>
      <c r="F97" s="34">
        <v>1.9282601699999999E-2</v>
      </c>
      <c r="G97" s="34">
        <v>2.0032074799999997E-2</v>
      </c>
      <c r="H97" s="34">
        <v>2.4360092099999987E-2</v>
      </c>
      <c r="I97" s="34">
        <v>2.899263949999999E-2</v>
      </c>
      <c r="J97" s="34">
        <v>3.0935053599999991E-2</v>
      </c>
      <c r="K97" s="34">
        <v>3.2385503000000003E-2</v>
      </c>
      <c r="L97" s="34">
        <v>6.6588438E-2</v>
      </c>
      <c r="M97" s="34">
        <v>7.1398328999999899E-2</v>
      </c>
      <c r="N97" s="34">
        <v>7.5824383000000009E-2</v>
      </c>
      <c r="O97" s="34">
        <v>7.8123966500000003E-2</v>
      </c>
      <c r="P97" s="34">
        <v>7.93417074999999E-2</v>
      </c>
      <c r="Q97" s="34">
        <v>1748.165808383</v>
      </c>
      <c r="R97" s="34">
        <v>1828.2501148105002</v>
      </c>
      <c r="S97" s="34">
        <v>3636.2817747849999</v>
      </c>
      <c r="T97" s="34">
        <v>3505.2038095020002</v>
      </c>
      <c r="U97" s="34">
        <v>3619.0215756630005</v>
      </c>
      <c r="V97" s="34">
        <v>3712.52054678899</v>
      </c>
      <c r="W97" s="34">
        <v>4512.2389658719994</v>
      </c>
      <c r="X97" s="34">
        <v>4916.3150813329903</v>
      </c>
      <c r="Y97" s="34">
        <v>5425.7679820899994</v>
      </c>
      <c r="Z97" s="34">
        <v>5935.7670486199995</v>
      </c>
      <c r="AA97" s="34">
        <v>5870.7559060850008</v>
      </c>
    </row>
    <row r="98" spans="1:27" x14ac:dyDescent="0.35">
      <c r="A98" s="31" t="s">
        <v>119</v>
      </c>
      <c r="B98" s="31" t="s">
        <v>113</v>
      </c>
      <c r="C98" s="34">
        <v>6.3035056882999898</v>
      </c>
      <c r="D98" s="34">
        <v>4.2545531799999798</v>
      </c>
      <c r="E98" s="34">
        <v>21.540264999999998</v>
      </c>
      <c r="F98" s="34">
        <v>75.524781227399913</v>
      </c>
      <c r="G98" s="34">
        <v>352.97105879559797</v>
      </c>
      <c r="H98" s="34">
        <v>447.63696989519997</v>
      </c>
      <c r="I98" s="34">
        <v>557.44745625369899</v>
      </c>
      <c r="J98" s="34">
        <v>242.60462308069995</v>
      </c>
      <c r="K98" s="34">
        <v>1341.855832464199</v>
      </c>
      <c r="L98" s="34">
        <v>1359.4112040170999</v>
      </c>
      <c r="M98" s="34">
        <v>1647.4309403862001</v>
      </c>
      <c r="N98" s="34">
        <v>1608.4436736132989</v>
      </c>
      <c r="O98" s="34">
        <v>1466.5259726764</v>
      </c>
      <c r="P98" s="34">
        <v>1465.9489523078998</v>
      </c>
      <c r="Q98" s="34">
        <v>2578.1417489555001</v>
      </c>
      <c r="R98" s="34">
        <v>3349.2126752214003</v>
      </c>
      <c r="S98" s="34">
        <v>5733.996618872</v>
      </c>
      <c r="T98" s="34">
        <v>5643.5922827330005</v>
      </c>
      <c r="U98" s="34">
        <v>5934.4529580420003</v>
      </c>
      <c r="V98" s="34">
        <v>6252.8092459105001</v>
      </c>
      <c r="W98" s="34">
        <v>6373.5713705189992</v>
      </c>
      <c r="X98" s="34">
        <v>6081.0102375089982</v>
      </c>
      <c r="Y98" s="34">
        <v>5592.7418182089987</v>
      </c>
      <c r="Z98" s="34">
        <v>6731.7218863239987</v>
      </c>
      <c r="AA98" s="34">
        <v>6850.5317925829995</v>
      </c>
    </row>
    <row r="99" spans="1:27" x14ac:dyDescent="0.35">
      <c r="A99" s="31" t="s">
        <v>119</v>
      </c>
      <c r="B99" s="31" t="s">
        <v>72</v>
      </c>
      <c r="C99" s="34">
        <v>23.040332809999889</v>
      </c>
      <c r="D99" s="34">
        <v>33.1590706</v>
      </c>
      <c r="E99" s="34">
        <v>9.4654781329999906</v>
      </c>
      <c r="F99" s="34">
        <v>31.666340709999979</v>
      </c>
      <c r="G99" s="34">
        <v>32.175096669999981</v>
      </c>
      <c r="H99" s="34">
        <v>29.15562143</v>
      </c>
      <c r="I99" s="34">
        <v>29.19005396</v>
      </c>
      <c r="J99" s="34">
        <v>25.864307719999996</v>
      </c>
      <c r="K99" s="34">
        <v>23.100728679999985</v>
      </c>
      <c r="L99" s="34">
        <v>21.206487869999997</v>
      </c>
      <c r="M99" s="34">
        <v>24.16405761</v>
      </c>
      <c r="N99" s="34">
        <v>29.144033179999994</v>
      </c>
      <c r="O99" s="34">
        <v>36.295189869999994</v>
      </c>
      <c r="P99" s="34">
        <v>43.64867106999997</v>
      </c>
      <c r="Q99" s="34">
        <v>52.899248179999994</v>
      </c>
      <c r="R99" s="34">
        <v>59.146451800000001</v>
      </c>
      <c r="S99" s="34">
        <v>56.696072129999997</v>
      </c>
      <c r="T99" s="34">
        <v>60.492022379999987</v>
      </c>
      <c r="U99" s="34">
        <v>70.816764119999903</v>
      </c>
      <c r="V99" s="34">
        <v>67.522475999999983</v>
      </c>
      <c r="W99" s="34">
        <v>74.534698399999996</v>
      </c>
      <c r="X99" s="34">
        <v>75.329587339999975</v>
      </c>
      <c r="Y99" s="34">
        <v>74.388065669999989</v>
      </c>
      <c r="Z99" s="34">
        <v>80.978241659999981</v>
      </c>
      <c r="AA99" s="34">
        <v>83.912975769999903</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54.7878619958</v>
      </c>
      <c r="D102" s="34">
        <v>52.053034061700004</v>
      </c>
      <c r="E102" s="34">
        <v>74.795227462399893</v>
      </c>
      <c r="F102" s="34">
        <v>77.38142637529991</v>
      </c>
      <c r="G102" s="34">
        <v>83.1950655549999</v>
      </c>
      <c r="H102" s="34">
        <v>95.348105802000006</v>
      </c>
      <c r="I102" s="34">
        <v>96.5146833619999</v>
      </c>
      <c r="J102" s="34">
        <v>95.129815608499996</v>
      </c>
      <c r="K102" s="34">
        <v>84.241360212999879</v>
      </c>
      <c r="L102" s="34">
        <v>88.859931671999902</v>
      </c>
      <c r="M102" s="34">
        <v>82.154324333000005</v>
      </c>
      <c r="N102" s="34">
        <v>97.095005047000001</v>
      </c>
      <c r="O102" s="34">
        <v>100.51002152199999</v>
      </c>
      <c r="P102" s="34">
        <v>102.85656750699999</v>
      </c>
      <c r="Q102" s="34">
        <v>126.17600673000001</v>
      </c>
      <c r="R102" s="34">
        <v>122.4209903439999</v>
      </c>
      <c r="S102" s="34">
        <v>667.3126211</v>
      </c>
      <c r="T102" s="34">
        <v>667.02714539999897</v>
      </c>
      <c r="U102" s="34">
        <v>677.47172189999992</v>
      </c>
      <c r="V102" s="34">
        <v>976.69353780000006</v>
      </c>
      <c r="W102" s="34">
        <v>2232.97593309999</v>
      </c>
      <c r="X102" s="34">
        <v>2672.5427261999998</v>
      </c>
      <c r="Y102" s="34">
        <v>2676.1236032000002</v>
      </c>
      <c r="Z102" s="34">
        <v>2687.1159643999999</v>
      </c>
      <c r="AA102" s="34">
        <v>2691.3373148000001</v>
      </c>
    </row>
    <row r="103" spans="1:27" x14ac:dyDescent="0.35">
      <c r="A103" s="31" t="s">
        <v>120</v>
      </c>
      <c r="B103" s="31" t="s">
        <v>113</v>
      </c>
      <c r="C103" s="34">
        <v>62.036659999999998</v>
      </c>
      <c r="D103" s="34">
        <v>6.9026512999999996</v>
      </c>
      <c r="E103" s="34">
        <v>49.865622999999999</v>
      </c>
      <c r="F103" s="34">
        <v>49.780203496299997</v>
      </c>
      <c r="G103" s="34">
        <v>42.287602067800002</v>
      </c>
      <c r="H103" s="34">
        <v>75.065606994799893</v>
      </c>
      <c r="I103" s="34">
        <v>76.953264481299996</v>
      </c>
      <c r="J103" s="34">
        <v>71.135878379399998</v>
      </c>
      <c r="K103" s="34">
        <v>237.14511852569998</v>
      </c>
      <c r="L103" s="34">
        <v>303.80023635100002</v>
      </c>
      <c r="M103" s="34">
        <v>234.24688846700002</v>
      </c>
      <c r="N103" s="34">
        <v>373.69997808600004</v>
      </c>
      <c r="O103" s="34">
        <v>318.587822496</v>
      </c>
      <c r="P103" s="34">
        <v>308.75757231</v>
      </c>
      <c r="Q103" s="34">
        <v>722.35630125399996</v>
      </c>
      <c r="R103" s="34">
        <v>922.02679221950007</v>
      </c>
      <c r="S103" s="34">
        <v>960.54020798600004</v>
      </c>
      <c r="T103" s="34">
        <v>1046.6204185870001</v>
      </c>
      <c r="U103" s="34">
        <v>1069.648833409</v>
      </c>
      <c r="V103" s="34">
        <v>1018.95846206999</v>
      </c>
      <c r="W103" s="34">
        <v>903.95283591399993</v>
      </c>
      <c r="X103" s="34">
        <v>2113.3047500000002</v>
      </c>
      <c r="Y103" s="34">
        <v>1996.7296999999999</v>
      </c>
      <c r="Z103" s="34">
        <v>2143.3288299999999</v>
      </c>
      <c r="AA103" s="34">
        <v>2088.7826</v>
      </c>
    </row>
    <row r="104" spans="1:27" x14ac:dyDescent="0.35">
      <c r="A104" s="31" t="s">
        <v>120</v>
      </c>
      <c r="B104" s="31" t="s">
        <v>72</v>
      </c>
      <c r="C104" s="34">
        <v>15.174516000000001</v>
      </c>
      <c r="D104" s="34">
        <v>12.151638999999999</v>
      </c>
      <c r="E104" s="34">
        <v>12.123553999999899</v>
      </c>
      <c r="F104" s="34">
        <v>12.848884</v>
      </c>
      <c r="G104" s="34">
        <v>12.907154999999999</v>
      </c>
      <c r="H104" s="34">
        <v>12.687118</v>
      </c>
      <c r="I104" s="34">
        <v>11.9928665</v>
      </c>
      <c r="J104" s="34">
        <v>10.659077999999999</v>
      </c>
      <c r="K104" s="34">
        <v>8.3431250000000006</v>
      </c>
      <c r="L104" s="34">
        <v>7.8731135999999999</v>
      </c>
      <c r="M104" s="34">
        <v>8.6169510000000002</v>
      </c>
      <c r="N104" s="34">
        <v>11.701317999999899</v>
      </c>
      <c r="O104" s="34">
        <v>15.039876999999899</v>
      </c>
      <c r="P104" s="34">
        <v>17.495274999999999</v>
      </c>
      <c r="Q104" s="34">
        <v>24.094058999999898</v>
      </c>
      <c r="R104" s="34">
        <v>28.107279999999999</v>
      </c>
      <c r="S104" s="34">
        <v>27.17625</v>
      </c>
      <c r="T104" s="34">
        <v>30.360976999999998</v>
      </c>
      <c r="U104" s="34">
        <v>35.130220000000001</v>
      </c>
      <c r="V104" s="34">
        <v>37.632973</v>
      </c>
      <c r="W104" s="34">
        <v>39.72325</v>
      </c>
      <c r="X104" s="34">
        <v>37.508713</v>
      </c>
      <c r="Y104" s="34">
        <v>39.550327000000003</v>
      </c>
      <c r="Z104" s="34">
        <v>39.686209999999903</v>
      </c>
      <c r="AA104" s="34">
        <v>42.629814000000003</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49.362046755099904</v>
      </c>
      <c r="D107" s="34">
        <v>32.832998364200002</v>
      </c>
      <c r="E107" s="34">
        <v>45.828658469399997</v>
      </c>
      <c r="F107" s="34">
        <v>56.754143920600008</v>
      </c>
      <c r="G107" s="34">
        <v>62.335059333499999</v>
      </c>
      <c r="H107" s="34">
        <v>67.464782936999896</v>
      </c>
      <c r="I107" s="34">
        <v>67.69519709059999</v>
      </c>
      <c r="J107" s="34">
        <v>101.413188206</v>
      </c>
      <c r="K107" s="34">
        <v>56.362647505999995</v>
      </c>
      <c r="L107" s="34">
        <v>57.865156378000002</v>
      </c>
      <c r="M107" s="34">
        <v>59.359603032999999</v>
      </c>
      <c r="N107" s="34">
        <v>60.289432336999901</v>
      </c>
      <c r="O107" s="34">
        <v>17.681518637</v>
      </c>
      <c r="P107" s="34">
        <v>17.819680753</v>
      </c>
      <c r="Q107" s="34">
        <v>16.5797768269999</v>
      </c>
      <c r="R107" s="34">
        <v>17.556291019</v>
      </c>
      <c r="S107" s="34">
        <v>693.01578300000006</v>
      </c>
      <c r="T107" s="34">
        <v>693.29518699999983</v>
      </c>
      <c r="U107" s="34">
        <v>959.58955100000003</v>
      </c>
      <c r="V107" s="34">
        <v>1045.6727620000001</v>
      </c>
      <c r="W107" s="34">
        <v>1113.2454290000001</v>
      </c>
      <c r="X107" s="34">
        <v>1068.4040600000001</v>
      </c>
      <c r="Y107" s="34">
        <v>1090.485025</v>
      </c>
      <c r="Z107" s="34">
        <v>1208.9211759999998</v>
      </c>
      <c r="AA107" s="34">
        <v>1190.97614</v>
      </c>
    </row>
    <row r="108" spans="1:27" x14ac:dyDescent="0.35">
      <c r="A108" s="31" t="s">
        <v>121</v>
      </c>
      <c r="B108" s="31" t="s">
        <v>113</v>
      </c>
      <c r="C108" s="34">
        <v>0</v>
      </c>
      <c r="D108" s="34">
        <v>0</v>
      </c>
      <c r="E108" s="34">
        <v>0</v>
      </c>
      <c r="F108" s="34">
        <v>3.7509683E-3</v>
      </c>
      <c r="G108" s="34">
        <v>4.3489230000000002E-3</v>
      </c>
      <c r="H108" s="34">
        <v>4.7475549999999997E-3</v>
      </c>
      <c r="I108" s="34">
        <v>5.0519290000000001E-3</v>
      </c>
      <c r="J108" s="34">
        <v>7.9255709999999993E-3</v>
      </c>
      <c r="K108" s="34">
        <v>7.8168660000000004E-3</v>
      </c>
      <c r="L108" s="34">
        <v>7.5653326000000003E-3</v>
      </c>
      <c r="M108" s="34">
        <v>7.8468110000000004E-3</v>
      </c>
      <c r="N108" s="34">
        <v>7.7061242999999996E-3</v>
      </c>
      <c r="O108" s="34">
        <v>7.75114599999999E-3</v>
      </c>
      <c r="P108" s="34">
        <v>7.9068200000000002E-3</v>
      </c>
      <c r="Q108" s="34">
        <v>8.2490589999999996E-3</v>
      </c>
      <c r="R108" s="34">
        <v>8.9939479999999999E-3</v>
      </c>
      <c r="S108" s="34">
        <v>3.6912094999999999E-2</v>
      </c>
      <c r="T108" s="34">
        <v>3.6098595999999997E-2</v>
      </c>
      <c r="U108" s="34">
        <v>3.5786792999999997E-2</v>
      </c>
      <c r="V108" s="34">
        <v>4.1339025000000001E-2</v>
      </c>
      <c r="W108" s="34">
        <v>4.0883889999999999E-2</v>
      </c>
      <c r="X108" s="34">
        <v>3.9938032999999998E-2</v>
      </c>
      <c r="Y108" s="34">
        <v>8.1417349999999999E-2</v>
      </c>
      <c r="Z108" s="34">
        <v>8.8341119999999995E-2</v>
      </c>
      <c r="AA108" s="34">
        <v>8.5722774000000002E-2</v>
      </c>
    </row>
    <row r="109" spans="1:27" x14ac:dyDescent="0.35">
      <c r="A109" s="31" t="s">
        <v>121</v>
      </c>
      <c r="B109" s="31" t="s">
        <v>72</v>
      </c>
      <c r="C109" s="34">
        <v>17.788634999999999</v>
      </c>
      <c r="D109" s="34">
        <v>12.143941</v>
      </c>
      <c r="E109" s="34">
        <v>15.836395999999899</v>
      </c>
      <c r="F109" s="34">
        <v>17.489338</v>
      </c>
      <c r="G109" s="34">
        <v>16.330060999999901</v>
      </c>
      <c r="H109" s="34">
        <v>16.374597999999999</v>
      </c>
      <c r="I109" s="34">
        <v>15.066204000000001</v>
      </c>
      <c r="J109" s="34">
        <v>19.142147000000001</v>
      </c>
      <c r="K109" s="34">
        <v>12.633882</v>
      </c>
      <c r="L109" s="34">
        <v>12.1154175</v>
      </c>
      <c r="M109" s="34">
        <v>14.447838000000001</v>
      </c>
      <c r="N109" s="34">
        <v>18.080658</v>
      </c>
      <c r="O109" s="34">
        <v>21.769811999999899</v>
      </c>
      <c r="P109" s="34">
        <v>24.5716</v>
      </c>
      <c r="Q109" s="34">
        <v>27.105983999999999</v>
      </c>
      <c r="R109" s="34">
        <v>31.719272999999902</v>
      </c>
      <c r="S109" s="34">
        <v>31.583123999999899</v>
      </c>
      <c r="T109" s="34">
        <v>35.897891999999999</v>
      </c>
      <c r="U109" s="34">
        <v>41.233973999999897</v>
      </c>
      <c r="V109" s="34">
        <v>42.300345999999998</v>
      </c>
      <c r="W109" s="34">
        <v>45.958508000000002</v>
      </c>
      <c r="X109" s="34">
        <v>46.454630000000002</v>
      </c>
      <c r="Y109" s="34">
        <v>47.117767000000001</v>
      </c>
      <c r="Z109" s="34">
        <v>54.245585999999903</v>
      </c>
      <c r="AA109" s="34">
        <v>55.030669999999901</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94.871331907799885</v>
      </c>
      <c r="D112" s="34">
        <v>72.928112170800006</v>
      </c>
      <c r="E112" s="34">
        <v>96.186034788299992</v>
      </c>
      <c r="F112" s="34">
        <v>87.375868518399997</v>
      </c>
      <c r="G112" s="34">
        <v>88.776279450099992</v>
      </c>
      <c r="H112" s="34">
        <v>94.700250414999985</v>
      </c>
      <c r="I112" s="34">
        <v>96.236970954000014</v>
      </c>
      <c r="J112" s="34">
        <v>94.718604661000001</v>
      </c>
      <c r="K112" s="34">
        <v>92.764186764000002</v>
      </c>
      <c r="L112" s="34">
        <v>91.101890130000015</v>
      </c>
      <c r="M112" s="34">
        <v>92.528485409999973</v>
      </c>
      <c r="N112" s="34">
        <v>97.116453567000008</v>
      </c>
      <c r="O112" s="34">
        <v>99.212844359999991</v>
      </c>
      <c r="P112" s="34">
        <v>70.80241204299999</v>
      </c>
      <c r="Q112" s="34">
        <v>882.25377759999992</v>
      </c>
      <c r="R112" s="34">
        <v>914.7588164</v>
      </c>
      <c r="S112" s="34">
        <v>1422.795001</v>
      </c>
      <c r="T112" s="34">
        <v>1386.4728286</v>
      </c>
      <c r="U112" s="34">
        <v>1398.8582799999999</v>
      </c>
      <c r="V112" s="34">
        <v>1402.4906581</v>
      </c>
      <c r="W112" s="34">
        <v>1457.50281</v>
      </c>
      <c r="X112" s="34">
        <v>1431.3268476000001</v>
      </c>
      <c r="Y112" s="34">
        <v>2304.0798734999998</v>
      </c>
      <c r="Z112" s="34">
        <v>2423.4755475999996</v>
      </c>
      <c r="AA112" s="34">
        <v>2462.1616239999998</v>
      </c>
    </row>
    <row r="113" spans="1:27" x14ac:dyDescent="0.35">
      <c r="A113" s="31" t="s">
        <v>122</v>
      </c>
      <c r="B113" s="31" t="s">
        <v>113</v>
      </c>
      <c r="C113" s="34">
        <v>0</v>
      </c>
      <c r="D113" s="34">
        <v>0</v>
      </c>
      <c r="E113" s="34">
        <v>0</v>
      </c>
      <c r="F113" s="34">
        <v>2.5320488000000001E-3</v>
      </c>
      <c r="G113" s="34">
        <v>2.7194770000000001E-3</v>
      </c>
      <c r="H113" s="34">
        <v>2.9241190000000002E-3</v>
      </c>
      <c r="I113" s="34">
        <v>3.1265002E-3</v>
      </c>
      <c r="J113" s="34">
        <v>3.3060450000000001E-3</v>
      </c>
      <c r="K113" s="34">
        <v>3.5085378000000002E-3</v>
      </c>
      <c r="L113" s="34">
        <v>3.6503734999999999E-3</v>
      </c>
      <c r="M113" s="34">
        <v>3.9514303000000002E-3</v>
      </c>
      <c r="N113" s="34">
        <v>4.1534485999999999E-3</v>
      </c>
      <c r="O113" s="34">
        <v>4.3585840000000004E-3</v>
      </c>
      <c r="P113" s="34">
        <v>4.6116009999999999E-3</v>
      </c>
      <c r="Q113" s="34">
        <v>6.7281355000000003E-3</v>
      </c>
      <c r="R113" s="34">
        <v>8.7819660000000004E-3</v>
      </c>
      <c r="S113" s="34">
        <v>1.0090768E-2</v>
      </c>
      <c r="T113" s="34">
        <v>9.9446159999999999E-3</v>
      </c>
      <c r="U113" s="34">
        <v>1.0053796E-2</v>
      </c>
      <c r="V113" s="34">
        <v>1.18332375E-2</v>
      </c>
      <c r="W113" s="34">
        <v>1.2024501E-2</v>
      </c>
      <c r="X113" s="34">
        <v>1.19247739999999E-2</v>
      </c>
      <c r="Y113" s="34">
        <v>1.3513831E-2</v>
      </c>
      <c r="Z113" s="34">
        <v>1.6210662000000001E-2</v>
      </c>
      <c r="AA113" s="34">
        <v>1.6010423999999999E-2</v>
      </c>
    </row>
    <row r="114" spans="1:27" x14ac:dyDescent="0.35">
      <c r="A114" s="31" t="s">
        <v>122</v>
      </c>
      <c r="B114" s="31" t="s">
        <v>72</v>
      </c>
      <c r="C114" s="34">
        <v>59.387127</v>
      </c>
      <c r="D114" s="34">
        <v>41.784354999999998</v>
      </c>
      <c r="E114" s="34">
        <v>43.906787999999999</v>
      </c>
      <c r="F114" s="34">
        <v>30.908128999999999</v>
      </c>
      <c r="G114" s="34">
        <v>25.255547</v>
      </c>
      <c r="H114" s="34">
        <v>20.884626000000001</v>
      </c>
      <c r="I114" s="34">
        <v>18.322406999999998</v>
      </c>
      <c r="J114" s="34">
        <v>16.282209999999999</v>
      </c>
      <c r="K114" s="34">
        <v>12.036818999999999</v>
      </c>
      <c r="L114" s="34">
        <v>10.466924000000001</v>
      </c>
      <c r="M114" s="34">
        <v>10.444027999999999</v>
      </c>
      <c r="N114" s="34">
        <v>11.904500000000001</v>
      </c>
      <c r="O114" s="34">
        <v>13.565526</v>
      </c>
      <c r="P114" s="34">
        <v>15.035910999999899</v>
      </c>
      <c r="Q114" s="34">
        <v>16.488893999999998</v>
      </c>
      <c r="R114" s="34">
        <v>17.894711999999998</v>
      </c>
      <c r="S114" s="34">
        <v>16.889237999999999</v>
      </c>
      <c r="T114" s="34">
        <v>17.025107999999999</v>
      </c>
      <c r="U114" s="34">
        <v>18.522494999999999</v>
      </c>
      <c r="V114" s="34">
        <v>17.851489999999998</v>
      </c>
      <c r="W114" s="34">
        <v>19.246122</v>
      </c>
      <c r="X114" s="34">
        <v>19.575295999999899</v>
      </c>
      <c r="Y114" s="34">
        <v>18.857835999999999</v>
      </c>
      <c r="Z114" s="34">
        <v>20.118212</v>
      </c>
      <c r="AA114" s="34">
        <v>20.571971999999999</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2.7203487999999999E-3</v>
      </c>
      <c r="D117" s="34">
        <v>3.41411469999999E-3</v>
      </c>
      <c r="E117" s="34">
        <v>3.0669003999999902E-3</v>
      </c>
      <c r="F117" s="34">
        <v>3.1355259999999901E-3</v>
      </c>
      <c r="G117" s="34">
        <v>3.3109036999999998E-3</v>
      </c>
      <c r="H117" s="34">
        <v>5.0006620000000003E-3</v>
      </c>
      <c r="I117" s="34">
        <v>6.7670685E-3</v>
      </c>
      <c r="J117" s="34">
        <v>7.8400399999999995E-3</v>
      </c>
      <c r="K117" s="34">
        <v>7.63056939999999E-3</v>
      </c>
      <c r="L117" s="34">
        <v>1.29299939999999E-2</v>
      </c>
      <c r="M117" s="34">
        <v>1.9208308E-2</v>
      </c>
      <c r="N117" s="34">
        <v>1.5345582E-2</v>
      </c>
      <c r="O117" s="34">
        <v>1.5593591E-2</v>
      </c>
      <c r="P117" s="34">
        <v>1.7259678000000001E-2</v>
      </c>
      <c r="Q117" s="34">
        <v>1.7196426000000001E-2</v>
      </c>
      <c r="R117" s="34">
        <v>1.7294943E-2</v>
      </c>
      <c r="S117" s="34">
        <v>1.7647900000000001E-2</v>
      </c>
      <c r="T117" s="34">
        <v>1.3780696E-2</v>
      </c>
      <c r="U117" s="34">
        <v>1.1966289E-2</v>
      </c>
      <c r="V117" s="34">
        <v>2.0626930000000002E-2</v>
      </c>
      <c r="W117" s="34">
        <v>1.3186721E-2</v>
      </c>
      <c r="X117" s="34">
        <v>1.3451805000000001E-2</v>
      </c>
      <c r="Y117" s="34">
        <v>2.0981896999999999E-2</v>
      </c>
      <c r="Z117" s="34">
        <v>1.8347024999999999E-2</v>
      </c>
      <c r="AA117" s="34">
        <v>1.8578127E-2</v>
      </c>
    </row>
    <row r="118" spans="1:27" x14ac:dyDescent="0.35">
      <c r="A118" s="31" t="s">
        <v>123</v>
      </c>
      <c r="B118" s="31" t="s">
        <v>113</v>
      </c>
      <c r="C118" s="34">
        <v>0</v>
      </c>
      <c r="D118" s="34">
        <v>0</v>
      </c>
      <c r="E118" s="34">
        <v>0</v>
      </c>
      <c r="F118" s="34">
        <v>4.5579619999999996E-3</v>
      </c>
      <c r="G118" s="34">
        <v>5.630365E-3</v>
      </c>
      <c r="H118" s="34">
        <v>5.7795429999999998E-3</v>
      </c>
      <c r="I118" s="34">
        <v>6.1238016999999997E-3</v>
      </c>
      <c r="J118" s="34">
        <v>6.7957599999999996E-3</v>
      </c>
      <c r="K118" s="34">
        <v>6.8071619999999899E-3</v>
      </c>
      <c r="L118" s="34">
        <v>6.3779759999999996E-3</v>
      </c>
      <c r="M118" s="34">
        <v>8.2060910000000004E-3</v>
      </c>
      <c r="N118" s="34">
        <v>7.5489609999999999E-3</v>
      </c>
      <c r="O118" s="34">
        <v>7.9640000000000006E-3</v>
      </c>
      <c r="P118" s="34">
        <v>8.9693540000000006E-3</v>
      </c>
      <c r="Q118" s="34">
        <v>9.3968539999999996E-3</v>
      </c>
      <c r="R118" s="34">
        <v>9.9003240000000003E-3</v>
      </c>
      <c r="S118" s="34">
        <v>1.0568793E-2</v>
      </c>
      <c r="T118" s="34">
        <v>9.1292000000000005E-3</v>
      </c>
      <c r="U118" s="34">
        <v>8.6876260000000004E-3</v>
      </c>
      <c r="V118" s="34">
        <v>1.40123665E-2</v>
      </c>
      <c r="W118" s="34">
        <v>1.0117588E-2</v>
      </c>
      <c r="X118" s="34">
        <v>1.027379E-2</v>
      </c>
      <c r="Y118" s="34">
        <v>1.4871677999999999E-2</v>
      </c>
      <c r="Z118" s="34">
        <v>1.3323246E-2</v>
      </c>
      <c r="AA118" s="34">
        <v>1.3476268E-2</v>
      </c>
    </row>
    <row r="119" spans="1:27" x14ac:dyDescent="0.35">
      <c r="A119" s="31" t="s">
        <v>123</v>
      </c>
      <c r="B119" s="31" t="s">
        <v>72</v>
      </c>
      <c r="C119" s="34">
        <v>0.26914709999999997</v>
      </c>
      <c r="D119" s="34">
        <v>0.1088161</v>
      </c>
      <c r="E119" s="34">
        <v>0.24719416999999999</v>
      </c>
      <c r="F119" s="34">
        <v>0.41643416999999999</v>
      </c>
      <c r="G119" s="34">
        <v>0.22284105000000001</v>
      </c>
      <c r="H119" s="34">
        <v>0.23774799999999999</v>
      </c>
      <c r="I119" s="34">
        <v>0.21171765000000001</v>
      </c>
      <c r="J119" s="34">
        <v>0.23810902</v>
      </c>
      <c r="K119" s="34">
        <v>0.18018094000000001</v>
      </c>
      <c r="L119" s="34">
        <v>0.27767535999999998</v>
      </c>
      <c r="M119" s="34">
        <v>0.12534982</v>
      </c>
      <c r="N119" s="34">
        <v>0.25522092000000002</v>
      </c>
      <c r="O119" s="34">
        <v>0.2885356</v>
      </c>
      <c r="P119" s="34">
        <v>0.37486710000000001</v>
      </c>
      <c r="Q119" s="34">
        <v>0.45056063000000002</v>
      </c>
      <c r="R119" s="34">
        <v>0.48510858000000001</v>
      </c>
      <c r="S119" s="34">
        <v>0.38451869999999999</v>
      </c>
      <c r="T119" s="34">
        <v>0.53255559999999902</v>
      </c>
      <c r="U119" s="34">
        <v>0.91111016</v>
      </c>
      <c r="V119" s="34">
        <v>0.21537274000000001</v>
      </c>
      <c r="W119" s="34">
        <v>0.88271790000000006</v>
      </c>
      <c r="X119" s="34">
        <v>0.81187319999999996</v>
      </c>
      <c r="Y119" s="34">
        <v>0.49734032</v>
      </c>
      <c r="Z119" s="34">
        <v>0.27958596000000002</v>
      </c>
      <c r="AA119" s="34">
        <v>0.52268619999999999</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12259.396349107597</v>
      </c>
      <c r="D124" s="34">
        <v>12653.792435001222</v>
      </c>
      <c r="E124" s="34">
        <v>12895.984573453834</v>
      </c>
      <c r="F124" s="34">
        <v>12906.27485282857</v>
      </c>
      <c r="G124" s="34">
        <v>12973.866976328542</v>
      </c>
      <c r="H124" s="34">
        <v>14274.533241029168</v>
      </c>
      <c r="I124" s="34">
        <v>14745.2394967083</v>
      </c>
      <c r="J124" s="34">
        <v>13505.997301171226</v>
      </c>
      <c r="K124" s="34">
        <v>14624.843910820749</v>
      </c>
      <c r="L124" s="34">
        <v>15627.784695777918</v>
      </c>
      <c r="M124" s="34">
        <v>16634.647151091824</v>
      </c>
      <c r="N124" s="34">
        <v>17476.830169365014</v>
      </c>
      <c r="O124" s="34">
        <v>17796.262594427237</v>
      </c>
      <c r="P124" s="34">
        <v>18087.249338326015</v>
      </c>
      <c r="Q124" s="34">
        <v>20107.490790280546</v>
      </c>
      <c r="R124" s="34">
        <v>20873.475188923319</v>
      </c>
      <c r="S124" s="34">
        <v>19123.965027937837</v>
      </c>
      <c r="T124" s="34">
        <v>20792.888215421059</v>
      </c>
      <c r="U124" s="34">
        <v>22300.696026027155</v>
      </c>
      <c r="V124" s="34">
        <v>23582.077620009652</v>
      </c>
      <c r="W124" s="34">
        <v>24492.245669928518</v>
      </c>
      <c r="X124" s="34">
        <v>24756.522148704582</v>
      </c>
      <c r="Y124" s="34">
        <v>25043.782620312199</v>
      </c>
      <c r="Z124" s="34">
        <v>27810.914622260749</v>
      </c>
      <c r="AA124" s="34">
        <v>28866.118450047954</v>
      </c>
    </row>
    <row r="125" spans="1:27" collapsed="1" x14ac:dyDescent="0.35">
      <c r="A125" s="31" t="s">
        <v>38</v>
      </c>
      <c r="B125" s="31" t="s">
        <v>73</v>
      </c>
      <c r="C125" s="34">
        <v>136.62031017863725</v>
      </c>
      <c r="D125" s="34">
        <v>153.44337973043287</v>
      </c>
      <c r="E125" s="34">
        <v>170.22809127116167</v>
      </c>
      <c r="F125" s="34">
        <v>206.00693782922571</v>
      </c>
      <c r="G125" s="34">
        <v>244.92101476806312</v>
      </c>
      <c r="H125" s="34">
        <v>270.98137122309186</v>
      </c>
      <c r="I125" s="34">
        <v>292.94494791579143</v>
      </c>
      <c r="J125" s="34">
        <v>307.98193832236456</v>
      </c>
      <c r="K125" s="34">
        <v>354.52139361417221</v>
      </c>
      <c r="L125" s="34">
        <v>368.31960526555639</v>
      </c>
      <c r="M125" s="34">
        <v>409.62133586400682</v>
      </c>
      <c r="N125" s="34">
        <v>431.00583420479234</v>
      </c>
      <c r="O125" s="34">
        <v>453.50254631143724</v>
      </c>
      <c r="P125" s="34">
        <v>466.54793048775059</v>
      </c>
      <c r="Q125" s="34">
        <v>477.34984473979392</v>
      </c>
      <c r="R125" s="34">
        <v>476.16125185370362</v>
      </c>
      <c r="S125" s="34">
        <v>480.42929817008883</v>
      </c>
      <c r="T125" s="34">
        <v>495.63607340657603</v>
      </c>
      <c r="U125" s="34">
        <v>521.24248447656544</v>
      </c>
      <c r="V125" s="34">
        <v>525.79129237496738</v>
      </c>
      <c r="W125" s="34">
        <v>531.4585793107741</v>
      </c>
      <c r="X125" s="34">
        <v>537.24046509432731</v>
      </c>
      <c r="Y125" s="34">
        <v>544.87667432212777</v>
      </c>
      <c r="Z125" s="34">
        <v>549.30512368172276</v>
      </c>
      <c r="AA125" s="34">
        <v>555.87174079972397</v>
      </c>
    </row>
    <row r="126" spans="1:27" collapsed="1" x14ac:dyDescent="0.35">
      <c r="A126" s="31" t="s">
        <v>38</v>
      </c>
      <c r="B126" s="31" t="s">
        <v>74</v>
      </c>
      <c r="C126" s="34">
        <v>160.72491513821083</v>
      </c>
      <c r="D126" s="34">
        <v>180.51568270745852</v>
      </c>
      <c r="E126" s="34">
        <v>200.26830454638559</v>
      </c>
      <c r="F126" s="34">
        <v>242.36133134791191</v>
      </c>
      <c r="G126" s="34">
        <v>288.13993883433847</v>
      </c>
      <c r="H126" s="34">
        <v>318.80136014777355</v>
      </c>
      <c r="I126" s="34">
        <v>344.63922957229516</v>
      </c>
      <c r="J126" s="34">
        <v>362.33213309889936</v>
      </c>
      <c r="K126" s="34">
        <v>417.0820891566118</v>
      </c>
      <c r="L126" s="34">
        <v>433.32259556300846</v>
      </c>
      <c r="M126" s="34">
        <v>481.91008986455103</v>
      </c>
      <c r="N126" s="34">
        <v>507.06705585485633</v>
      </c>
      <c r="O126" s="34">
        <v>533.54194121384569</v>
      </c>
      <c r="P126" s="34">
        <v>548.87950299763611</v>
      </c>
      <c r="Q126" s="34">
        <v>561.5911480402342</v>
      </c>
      <c r="R126" s="34">
        <v>560.19037677752851</v>
      </c>
      <c r="S126" s="34">
        <v>565.21162240803176</v>
      </c>
      <c r="T126" s="34">
        <v>583.10033892835577</v>
      </c>
      <c r="U126" s="34">
        <v>613.22959427572016</v>
      </c>
      <c r="V126" s="34">
        <v>618.57820335291194</v>
      </c>
      <c r="W126" s="34">
        <v>625.23998266924832</v>
      </c>
      <c r="X126" s="34">
        <v>632.04830759698041</v>
      </c>
      <c r="Y126" s="34">
        <v>641.03255377513074</v>
      </c>
      <c r="Z126" s="34">
        <v>646.2413529564999</v>
      </c>
      <c r="AA126" s="34">
        <v>653.96619937049695</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3240.1264703479087</v>
      </c>
      <c r="D129" s="27">
        <v>3415.8384315511266</v>
      </c>
      <c r="E129" s="27">
        <v>3347.6181324455038</v>
      </c>
      <c r="F129" s="27">
        <v>3398.4020185903651</v>
      </c>
      <c r="G129" s="27">
        <v>3371.0329651258844</v>
      </c>
      <c r="H129" s="27">
        <v>3803.5662224337129</v>
      </c>
      <c r="I129" s="27">
        <v>3828.359937983942</v>
      </c>
      <c r="J129" s="27">
        <v>3476.4099160303763</v>
      </c>
      <c r="K129" s="27">
        <v>3649.8345092352747</v>
      </c>
      <c r="L129" s="27">
        <v>3956.2595813214157</v>
      </c>
      <c r="M129" s="27">
        <v>4320.1332311700889</v>
      </c>
      <c r="N129" s="27">
        <v>4470.7585513124031</v>
      </c>
      <c r="O129" s="27">
        <v>4700.8825615246205</v>
      </c>
      <c r="P129" s="27">
        <v>4788.6854726489128</v>
      </c>
      <c r="Q129" s="27">
        <v>5535.253065415026</v>
      </c>
      <c r="R129" s="27">
        <v>5680.1009792418099</v>
      </c>
      <c r="S129" s="27">
        <v>5215.7346683903879</v>
      </c>
      <c r="T129" s="27">
        <v>5543.6461568815475</v>
      </c>
      <c r="U129" s="27">
        <v>6070.3741022645281</v>
      </c>
      <c r="V129" s="27">
        <v>6586.4862357130796</v>
      </c>
      <c r="W129" s="27">
        <v>6687.2772304459595</v>
      </c>
      <c r="X129" s="27">
        <v>6920.3336931675503</v>
      </c>
      <c r="Y129" s="27">
        <v>6991.8292775340406</v>
      </c>
      <c r="Z129" s="27">
        <v>8076.6593473683606</v>
      </c>
      <c r="AA129" s="27">
        <v>8332.1922780583573</v>
      </c>
    </row>
    <row r="130" spans="1:27" x14ac:dyDescent="0.35">
      <c r="A130" s="31" t="s">
        <v>119</v>
      </c>
      <c r="B130" s="31" t="s">
        <v>73</v>
      </c>
      <c r="C130" s="34">
        <v>42.970564766883847</v>
      </c>
      <c r="D130" s="34">
        <v>50.326804589271504</v>
      </c>
      <c r="E130" s="34">
        <v>57.921421142577998</v>
      </c>
      <c r="F130" s="34">
        <v>75.274579746723006</v>
      </c>
      <c r="G130" s="34">
        <v>93.212431365489493</v>
      </c>
      <c r="H130" s="34">
        <v>104.25370753002149</v>
      </c>
      <c r="I130" s="34">
        <v>114.8533203477855</v>
      </c>
      <c r="J130" s="34">
        <v>121.2449336147305</v>
      </c>
      <c r="K130" s="34">
        <v>141.43466062068902</v>
      </c>
      <c r="L130" s="34">
        <v>147.928427200317</v>
      </c>
      <c r="M130" s="34">
        <v>166.7618055381775</v>
      </c>
      <c r="N130" s="34">
        <v>176.31322575682398</v>
      </c>
      <c r="O130" s="34">
        <v>187.36246521377549</v>
      </c>
      <c r="P130" s="34">
        <v>193.15074208688702</v>
      </c>
      <c r="Q130" s="34">
        <v>198.34557032775851</v>
      </c>
      <c r="R130" s="34">
        <v>198.22809972476949</v>
      </c>
      <c r="S130" s="34">
        <v>200.804524950504</v>
      </c>
      <c r="T130" s="34">
        <v>207.86320443153349</v>
      </c>
      <c r="U130" s="34">
        <v>219.27152266502353</v>
      </c>
      <c r="V130" s="34">
        <v>221.1735348634715</v>
      </c>
      <c r="W130" s="34">
        <v>223.58304581451398</v>
      </c>
      <c r="X130" s="34">
        <v>225.97695263862602</v>
      </c>
      <c r="Y130" s="34">
        <v>229.09873903656</v>
      </c>
      <c r="Z130" s="34">
        <v>230.91393458175651</v>
      </c>
      <c r="AA130" s="34">
        <v>233.48611015510551</v>
      </c>
    </row>
    <row r="131" spans="1:27" x14ac:dyDescent="0.35">
      <c r="A131" s="31" t="s">
        <v>119</v>
      </c>
      <c r="B131" s="31" t="s">
        <v>74</v>
      </c>
      <c r="C131" s="34">
        <v>50.5534059844015</v>
      </c>
      <c r="D131" s="34">
        <v>59.207845532894005</v>
      </c>
      <c r="E131" s="34">
        <v>68.141838749885494</v>
      </c>
      <c r="F131" s="34">
        <v>88.559307465075989</v>
      </c>
      <c r="G131" s="34">
        <v>109.66074894523601</v>
      </c>
      <c r="H131" s="34">
        <v>122.651080660343</v>
      </c>
      <c r="I131" s="34">
        <v>135.11965637397748</v>
      </c>
      <c r="J131" s="34">
        <v>142.64237708502998</v>
      </c>
      <c r="K131" s="34">
        <v>166.39226338861852</v>
      </c>
      <c r="L131" s="34">
        <v>174.03377680587752</v>
      </c>
      <c r="M131" s="34">
        <v>196.191727958679</v>
      </c>
      <c r="N131" s="34">
        <v>207.42742457771303</v>
      </c>
      <c r="O131" s="34">
        <v>220.42862116193751</v>
      </c>
      <c r="P131" s="34">
        <v>227.23533361959448</v>
      </c>
      <c r="Q131" s="34">
        <v>233.34811968040449</v>
      </c>
      <c r="R131" s="34">
        <v>233.209722318649</v>
      </c>
      <c r="S131" s="34">
        <v>236.2416297347545</v>
      </c>
      <c r="T131" s="34">
        <v>244.5469506244655</v>
      </c>
      <c r="U131" s="34">
        <v>257.96829586029048</v>
      </c>
      <c r="V131" s="34">
        <v>260.204155683517</v>
      </c>
      <c r="W131" s="34">
        <v>263.03845317149148</v>
      </c>
      <c r="X131" s="34">
        <v>265.85588816165898</v>
      </c>
      <c r="Y131" s="34">
        <v>269.528531748533</v>
      </c>
      <c r="Z131" s="34">
        <v>271.6626692438125</v>
      </c>
      <c r="AA131" s="34">
        <v>274.687513723373</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4346.9984226703955</v>
      </c>
      <c r="D134" s="27">
        <v>4634.0090175984769</v>
      </c>
      <c r="E134" s="27">
        <v>4693.1811036755917</v>
      </c>
      <c r="F134" s="27">
        <v>4709.3381816656347</v>
      </c>
      <c r="G134" s="27">
        <v>4978.8247042520479</v>
      </c>
      <c r="H134" s="27">
        <v>5518.9404809707084</v>
      </c>
      <c r="I134" s="27">
        <v>5769.0224439903523</v>
      </c>
      <c r="J134" s="27">
        <v>5051.2624483252284</v>
      </c>
      <c r="K134" s="27">
        <v>5701.6217729365098</v>
      </c>
      <c r="L134" s="27">
        <v>6125.6054430939603</v>
      </c>
      <c r="M134" s="27">
        <v>6687.9784116783794</v>
      </c>
      <c r="N134" s="27">
        <v>6861.85948933894</v>
      </c>
      <c r="O134" s="27">
        <v>6848.7459653460701</v>
      </c>
      <c r="P134" s="27">
        <v>7161.5471556983603</v>
      </c>
      <c r="Q134" s="27">
        <v>7869.5749847582501</v>
      </c>
      <c r="R134" s="27">
        <v>8151.3373651634001</v>
      </c>
      <c r="S134" s="27">
        <v>7079.2662664367299</v>
      </c>
      <c r="T134" s="27">
        <v>7950.4659595567209</v>
      </c>
      <c r="U134" s="27">
        <v>8512.7272401151495</v>
      </c>
      <c r="V134" s="27">
        <v>9246.9708468305289</v>
      </c>
      <c r="W134" s="27">
        <v>9439.1384776876894</v>
      </c>
      <c r="X134" s="27">
        <v>9390.2539123782008</v>
      </c>
      <c r="Y134" s="27">
        <v>9771.8244013576095</v>
      </c>
      <c r="Z134" s="27">
        <v>10665.49799142799</v>
      </c>
      <c r="AA134" s="27">
        <v>11012.59913736664</v>
      </c>
    </row>
    <row r="135" spans="1:27" x14ac:dyDescent="0.35">
      <c r="A135" s="31" t="s">
        <v>120</v>
      </c>
      <c r="B135" s="31" t="s">
        <v>73</v>
      </c>
      <c r="C135" s="34">
        <v>17.351005370020847</v>
      </c>
      <c r="D135" s="34">
        <v>20.43902469229695</v>
      </c>
      <c r="E135" s="34">
        <v>23.605933144569349</v>
      </c>
      <c r="F135" s="34">
        <v>31.332789134979201</v>
      </c>
      <c r="G135" s="34">
        <v>40.110092570781703</v>
      </c>
      <c r="H135" s="34">
        <v>47.144550559520702</v>
      </c>
      <c r="I135" s="34">
        <v>51.854035946846004</v>
      </c>
      <c r="J135" s="34">
        <v>54.768325025081502</v>
      </c>
      <c r="K135" s="34">
        <v>65.312133719921007</v>
      </c>
      <c r="L135" s="34">
        <v>66.793303577899493</v>
      </c>
      <c r="M135" s="34">
        <v>73.800172781824998</v>
      </c>
      <c r="N135" s="34">
        <v>80.706443468570512</v>
      </c>
      <c r="O135" s="34">
        <v>85.446979335784505</v>
      </c>
      <c r="P135" s="34">
        <v>90.314085215091495</v>
      </c>
      <c r="Q135" s="34">
        <v>93.401070058822498</v>
      </c>
      <c r="R135" s="34">
        <v>93.348945975303508</v>
      </c>
      <c r="S135" s="34">
        <v>94.176397523402997</v>
      </c>
      <c r="T135" s="34">
        <v>97.677838540077005</v>
      </c>
      <c r="U135" s="34">
        <v>104.06305359649649</v>
      </c>
      <c r="V135" s="34">
        <v>105.76086326122251</v>
      </c>
      <c r="W135" s="34">
        <v>107.716968998909</v>
      </c>
      <c r="X135" s="34">
        <v>109.6887734584805</v>
      </c>
      <c r="Y135" s="34">
        <v>112.0328526735305</v>
      </c>
      <c r="Z135" s="34">
        <v>113.7617151546475</v>
      </c>
      <c r="AA135" s="34">
        <v>115.87398486012199</v>
      </c>
    </row>
    <row r="136" spans="1:27" x14ac:dyDescent="0.35">
      <c r="A136" s="31" t="s">
        <v>120</v>
      </c>
      <c r="B136" s="31" t="s">
        <v>74</v>
      </c>
      <c r="C136" s="34">
        <v>20.413172921538351</v>
      </c>
      <c r="D136" s="34">
        <v>24.044952657222701</v>
      </c>
      <c r="E136" s="34">
        <v>27.770760606184602</v>
      </c>
      <c r="F136" s="34">
        <v>36.862549525499297</v>
      </c>
      <c r="G136" s="34">
        <v>47.187880246639253</v>
      </c>
      <c r="H136" s="34">
        <v>55.464843655467</v>
      </c>
      <c r="I136" s="34">
        <v>61.004067273616499</v>
      </c>
      <c r="J136" s="34">
        <v>64.432383800983004</v>
      </c>
      <c r="K136" s="34">
        <v>76.83810531091649</v>
      </c>
      <c r="L136" s="34">
        <v>78.581926833510011</v>
      </c>
      <c r="M136" s="34">
        <v>86.822972394347005</v>
      </c>
      <c r="N136" s="34">
        <v>94.949157863616506</v>
      </c>
      <c r="O136" s="34">
        <v>100.52784087395651</v>
      </c>
      <c r="P136" s="34">
        <v>106.2520618715285</v>
      </c>
      <c r="Q136" s="34">
        <v>109.884442837715</v>
      </c>
      <c r="R136" s="34">
        <v>109.82291942501051</v>
      </c>
      <c r="S136" s="34">
        <v>110.79580731844901</v>
      </c>
      <c r="T136" s="34">
        <v>114.91619095516201</v>
      </c>
      <c r="U136" s="34">
        <v>122.4249918580055</v>
      </c>
      <c r="V136" s="34">
        <v>124.424214675903</v>
      </c>
      <c r="W136" s="34">
        <v>126.72626348018599</v>
      </c>
      <c r="X136" s="34">
        <v>129.045007686883</v>
      </c>
      <c r="Y136" s="34">
        <v>131.8031702971455</v>
      </c>
      <c r="Z136" s="34">
        <v>133.8375445394515</v>
      </c>
      <c r="AA136" s="34">
        <v>136.320721045494</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2839.7972900450018</v>
      </c>
      <c r="D139" s="27">
        <v>2751.779913088079</v>
      </c>
      <c r="E139" s="27">
        <v>2926.025431792405</v>
      </c>
      <c r="F139" s="27">
        <v>2882.0914125951831</v>
      </c>
      <c r="G139" s="27">
        <v>2768.5484559513152</v>
      </c>
      <c r="H139" s="27">
        <v>2992.7009779616737</v>
      </c>
      <c r="I139" s="27">
        <v>3107.9010418019452</v>
      </c>
      <c r="J139" s="27">
        <v>3005.3962602376841</v>
      </c>
      <c r="K139" s="27">
        <v>3212.9405661399569</v>
      </c>
      <c r="L139" s="27">
        <v>3450.0579675006629</v>
      </c>
      <c r="M139" s="27">
        <v>3516.6960943657809</v>
      </c>
      <c r="N139" s="27">
        <v>3960.0733105554368</v>
      </c>
      <c r="O139" s="27">
        <v>4096.387070173947</v>
      </c>
      <c r="P139" s="27">
        <v>4067.2687580193442</v>
      </c>
      <c r="Q139" s="27">
        <v>4525.3165628211063</v>
      </c>
      <c r="R139" s="27">
        <v>4780.6177891101815</v>
      </c>
      <c r="S139" s="27">
        <v>4646.4227246297442</v>
      </c>
      <c r="T139" s="27">
        <v>5010.6659729537641</v>
      </c>
      <c r="U139" s="27">
        <v>5381.7525648070059</v>
      </c>
      <c r="V139" s="27">
        <v>5385.9769110958405</v>
      </c>
      <c r="W139" s="27">
        <v>5911.4889442855247</v>
      </c>
      <c r="X139" s="27">
        <v>6010.6748311014362</v>
      </c>
      <c r="Y139" s="27">
        <v>5913.0948551740166</v>
      </c>
      <c r="Z139" s="27">
        <v>6537.294875717811</v>
      </c>
      <c r="AA139" s="27">
        <v>6853.4955048810207</v>
      </c>
    </row>
    <row r="140" spans="1:27" x14ac:dyDescent="0.35">
      <c r="A140" s="31" t="s">
        <v>121</v>
      </c>
      <c r="B140" s="31" t="s">
        <v>73</v>
      </c>
      <c r="C140" s="34">
        <v>20.030555585458849</v>
      </c>
      <c r="D140" s="34">
        <v>23.107818857431401</v>
      </c>
      <c r="E140" s="34">
        <v>26.417047508954997</v>
      </c>
      <c r="F140" s="34">
        <v>33.639638642072647</v>
      </c>
      <c r="G140" s="34">
        <v>42.806404595851902</v>
      </c>
      <c r="H140" s="34">
        <v>49.373372522830948</v>
      </c>
      <c r="I140" s="34">
        <v>54.657919455527995</v>
      </c>
      <c r="J140" s="34">
        <v>60.127820864200494</v>
      </c>
      <c r="K140" s="34">
        <v>74.21916354084</v>
      </c>
      <c r="L140" s="34">
        <v>79.939282873988006</v>
      </c>
      <c r="M140" s="34">
        <v>94.989471894264</v>
      </c>
      <c r="N140" s="34">
        <v>100.94054101848599</v>
      </c>
      <c r="O140" s="34">
        <v>108.308365907669</v>
      </c>
      <c r="P140" s="34">
        <v>111.3893830823895</v>
      </c>
      <c r="Q140" s="34">
        <v>114.57644241082649</v>
      </c>
      <c r="R140" s="34">
        <v>114.5992807121275</v>
      </c>
      <c r="S140" s="34">
        <v>116.5587860453125</v>
      </c>
      <c r="T140" s="34">
        <v>121.643175429344</v>
      </c>
      <c r="U140" s="34">
        <v>129.70383182811702</v>
      </c>
      <c r="V140" s="34">
        <v>131.56759373641</v>
      </c>
      <c r="W140" s="34">
        <v>133.53431473976352</v>
      </c>
      <c r="X140" s="34">
        <v>135.6363016109465</v>
      </c>
      <c r="Y140" s="34">
        <v>138.16586439251898</v>
      </c>
      <c r="Z140" s="34">
        <v>139.8882651140685</v>
      </c>
      <c r="AA140" s="34">
        <v>142.0574760913845</v>
      </c>
    </row>
    <row r="141" spans="1:27" x14ac:dyDescent="0.35">
      <c r="A141" s="31" t="s">
        <v>121</v>
      </c>
      <c r="B141" s="31" t="s">
        <v>74</v>
      </c>
      <c r="C141" s="34">
        <v>23.565873946990799</v>
      </c>
      <c r="D141" s="34">
        <v>27.185711105674503</v>
      </c>
      <c r="E141" s="34">
        <v>31.07959457114335</v>
      </c>
      <c r="F141" s="34">
        <v>39.576014307975747</v>
      </c>
      <c r="G141" s="34">
        <v>50.358889448791501</v>
      </c>
      <c r="H141" s="34">
        <v>58.085805692225499</v>
      </c>
      <c r="I141" s="34">
        <v>64.303240106641994</v>
      </c>
      <c r="J141" s="34">
        <v>70.738337769031489</v>
      </c>
      <c r="K141" s="34">
        <v>87.314069668054486</v>
      </c>
      <c r="L141" s="34">
        <v>94.047298927619991</v>
      </c>
      <c r="M141" s="34">
        <v>111.75252266550049</v>
      </c>
      <c r="N141" s="34">
        <v>118.7536521259545</v>
      </c>
      <c r="O141" s="34">
        <v>127.425290490508</v>
      </c>
      <c r="P141" s="34">
        <v>131.04685739803298</v>
      </c>
      <c r="Q141" s="34">
        <v>134.79753129446502</v>
      </c>
      <c r="R141" s="34">
        <v>134.82316378641099</v>
      </c>
      <c r="S141" s="34">
        <v>137.12751386749702</v>
      </c>
      <c r="T141" s="34">
        <v>143.10813912798449</v>
      </c>
      <c r="U141" s="34">
        <v>152.59522906851751</v>
      </c>
      <c r="V141" s="34">
        <v>154.78456061363201</v>
      </c>
      <c r="W141" s="34">
        <v>157.09645752572999</v>
      </c>
      <c r="X141" s="34">
        <v>159.57062474027251</v>
      </c>
      <c r="Y141" s="34">
        <v>162.54791875553099</v>
      </c>
      <c r="Z141" s="34">
        <v>164.57539657771551</v>
      </c>
      <c r="AA141" s="34">
        <v>167.12856448854299</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1625.1723641464514</v>
      </c>
      <c r="D144" s="27">
        <v>1646.4133201222021</v>
      </c>
      <c r="E144" s="27">
        <v>1716.7950028323971</v>
      </c>
      <c r="F144" s="27">
        <v>1702.7562473662383</v>
      </c>
      <c r="G144" s="27">
        <v>1651.9938093412914</v>
      </c>
      <c r="H144" s="27">
        <v>1742.7742729425818</v>
      </c>
      <c r="I144" s="27">
        <v>1824.6347779240375</v>
      </c>
      <c r="J144" s="27">
        <v>1762.881396552883</v>
      </c>
      <c r="K144" s="27">
        <v>1849.2760503319882</v>
      </c>
      <c r="L144" s="27">
        <v>1880.1355810187299</v>
      </c>
      <c r="M144" s="27">
        <v>1892.900740916821</v>
      </c>
      <c r="N144" s="27">
        <v>1954.412484531714</v>
      </c>
      <c r="O144" s="27">
        <v>1914.3099428756198</v>
      </c>
      <c r="P144" s="27">
        <v>1839.7701757810682</v>
      </c>
      <c r="Q144" s="27">
        <v>1927.288780642087</v>
      </c>
      <c r="R144" s="27">
        <v>2007.2827075965797</v>
      </c>
      <c r="S144" s="27">
        <v>1931.0526125726419</v>
      </c>
      <c r="T144" s="27">
        <v>2030.2923213859983</v>
      </c>
      <c r="U144" s="27">
        <v>2067.958970767646</v>
      </c>
      <c r="V144" s="27">
        <v>2090.2509085035435</v>
      </c>
      <c r="W144" s="27">
        <v>2166.0790003963634</v>
      </c>
      <c r="X144" s="27">
        <v>2138.059294230402</v>
      </c>
      <c r="Y144" s="27">
        <v>2076.1514100144695</v>
      </c>
      <c r="Z144" s="27">
        <v>2213.0218217891002</v>
      </c>
      <c r="AA144" s="27">
        <v>2343.8254068702604</v>
      </c>
    </row>
    <row r="145" spans="1:27" x14ac:dyDescent="0.35">
      <c r="A145" s="31" t="s">
        <v>122</v>
      </c>
      <c r="B145" s="31" t="s">
        <v>73</v>
      </c>
      <c r="C145" s="34">
        <v>53.717016993283998</v>
      </c>
      <c r="D145" s="34">
        <v>56.674123870372505</v>
      </c>
      <c r="E145" s="34">
        <v>59.069964586973001</v>
      </c>
      <c r="F145" s="34">
        <v>61.797792174339001</v>
      </c>
      <c r="G145" s="34">
        <v>63.985752862453005</v>
      </c>
      <c r="H145" s="34">
        <v>64.975772960185992</v>
      </c>
      <c r="I145" s="34">
        <v>65.904105857371988</v>
      </c>
      <c r="J145" s="34">
        <v>65.925655579924495</v>
      </c>
      <c r="K145" s="34">
        <v>66.803414053440008</v>
      </c>
      <c r="L145" s="34">
        <v>66.632693927764507</v>
      </c>
      <c r="M145" s="34">
        <v>66.236040149449991</v>
      </c>
      <c r="N145" s="34">
        <v>64.876506840705503</v>
      </c>
      <c r="O145" s="34">
        <v>63.729719321965995</v>
      </c>
      <c r="P145" s="34">
        <v>62.648841428041003</v>
      </c>
      <c r="Q145" s="34">
        <v>61.62383622694</v>
      </c>
      <c r="R145" s="34">
        <v>60.452248458027498</v>
      </c>
      <c r="S145" s="34">
        <v>59.267353748321497</v>
      </c>
      <c r="T145" s="34">
        <v>58.500462524890501</v>
      </c>
      <c r="U145" s="34">
        <v>57.760276652335996</v>
      </c>
      <c r="V145" s="34">
        <v>56.825001791715501</v>
      </c>
      <c r="W145" s="34">
        <v>56.119005010604504</v>
      </c>
      <c r="X145" s="34">
        <v>55.400864628076505</v>
      </c>
      <c r="Y145" s="34">
        <v>54.988173194407999</v>
      </c>
      <c r="Z145" s="34">
        <v>54.147352522790001</v>
      </c>
      <c r="AA145" s="34">
        <v>53.8260176686045</v>
      </c>
    </row>
    <row r="146" spans="1:27" x14ac:dyDescent="0.35">
      <c r="A146" s="31" t="s">
        <v>122</v>
      </c>
      <c r="B146" s="31" t="s">
        <v>74</v>
      </c>
      <c r="C146" s="34">
        <v>63.192892323255499</v>
      </c>
      <c r="D146" s="34">
        <v>66.670895657062502</v>
      </c>
      <c r="E146" s="34">
        <v>69.496014983534494</v>
      </c>
      <c r="F146" s="34">
        <v>72.702921369552499</v>
      </c>
      <c r="G146" s="34">
        <v>75.277057444571994</v>
      </c>
      <c r="H146" s="34">
        <v>76.441146076440504</v>
      </c>
      <c r="I146" s="34">
        <v>77.534545319318497</v>
      </c>
      <c r="J146" s="34">
        <v>77.561644658356499</v>
      </c>
      <c r="K146" s="34">
        <v>78.594277106970509</v>
      </c>
      <c r="L146" s="34">
        <v>78.394235543370002</v>
      </c>
      <c r="M146" s="34">
        <v>77.926679433106997</v>
      </c>
      <c r="N146" s="34">
        <v>76.325975838899495</v>
      </c>
      <c r="O146" s="34">
        <v>74.977002864479999</v>
      </c>
      <c r="P146" s="34">
        <v>73.704321491360503</v>
      </c>
      <c r="Q146" s="34">
        <v>72.499157536982992</v>
      </c>
      <c r="R146" s="34">
        <v>71.119753733634496</v>
      </c>
      <c r="S146" s="34">
        <v>69.726261348366506</v>
      </c>
      <c r="T146" s="34">
        <v>68.822791842579505</v>
      </c>
      <c r="U146" s="34">
        <v>67.954327478297003</v>
      </c>
      <c r="V146" s="34">
        <v>66.852738052949007</v>
      </c>
      <c r="W146" s="34">
        <v>66.02096368384349</v>
      </c>
      <c r="X146" s="34">
        <v>65.178639043688491</v>
      </c>
      <c r="Y146" s="34">
        <v>64.692138105213502</v>
      </c>
      <c r="Z146" s="34">
        <v>63.702676467475001</v>
      </c>
      <c r="AA146" s="34">
        <v>63.324764359712496</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207.30180189783852</v>
      </c>
      <c r="D149" s="27">
        <v>205.7517526413362</v>
      </c>
      <c r="E149" s="27">
        <v>212.36490270793499</v>
      </c>
      <c r="F149" s="27">
        <v>213.68699261114892</v>
      </c>
      <c r="G149" s="27">
        <v>203.46704165800318</v>
      </c>
      <c r="H149" s="27">
        <v>216.55128672049091</v>
      </c>
      <c r="I149" s="27">
        <v>215.32129500802262</v>
      </c>
      <c r="J149" s="27">
        <v>210.04728002505615</v>
      </c>
      <c r="K149" s="27">
        <v>211.17101217702009</v>
      </c>
      <c r="L149" s="27">
        <v>215.72612284314968</v>
      </c>
      <c r="M149" s="27">
        <v>216.93867296075274</v>
      </c>
      <c r="N149" s="27">
        <v>229.72633362651987</v>
      </c>
      <c r="O149" s="27">
        <v>235.93705450697985</v>
      </c>
      <c r="P149" s="27">
        <v>229.97777617833003</v>
      </c>
      <c r="Q149" s="27">
        <v>250.05739664407366</v>
      </c>
      <c r="R149" s="27">
        <v>254.13634781134914</v>
      </c>
      <c r="S149" s="27">
        <v>251.48875590833197</v>
      </c>
      <c r="T149" s="27">
        <v>257.81780464303091</v>
      </c>
      <c r="U149" s="27">
        <v>267.88314807282501</v>
      </c>
      <c r="V149" s="27">
        <v>272.39271786665711</v>
      </c>
      <c r="W149" s="27">
        <v>288.26201711298359</v>
      </c>
      <c r="X149" s="27">
        <v>297.20041782699383</v>
      </c>
      <c r="Y149" s="27">
        <v>290.88267623206582</v>
      </c>
      <c r="Z149" s="27">
        <v>318.44058595748686</v>
      </c>
      <c r="AA149" s="27">
        <v>324.0061228716757</v>
      </c>
    </row>
    <row r="150" spans="1:27" x14ac:dyDescent="0.35">
      <c r="A150" s="31" t="s">
        <v>123</v>
      </c>
      <c r="B150" s="31" t="s">
        <v>73</v>
      </c>
      <c r="C150" s="34">
        <v>2.5511674629896852</v>
      </c>
      <c r="D150" s="34">
        <v>2.89560772106051</v>
      </c>
      <c r="E150" s="34">
        <v>3.2137248880863147</v>
      </c>
      <c r="F150" s="34">
        <v>3.96213813111186</v>
      </c>
      <c r="G150" s="34">
        <v>4.8063333734869946</v>
      </c>
      <c r="H150" s="34">
        <v>5.2339676505326995</v>
      </c>
      <c r="I150" s="34">
        <v>5.6755663082599508</v>
      </c>
      <c r="J150" s="34">
        <v>5.9152032384276003</v>
      </c>
      <c r="K150" s="34">
        <v>6.7520216792821506</v>
      </c>
      <c r="L150" s="34">
        <v>7.0258976855873998</v>
      </c>
      <c r="M150" s="34">
        <v>7.8338455002903498</v>
      </c>
      <c r="N150" s="34">
        <v>8.1691171202063497</v>
      </c>
      <c r="O150" s="34">
        <v>8.6550165322422501</v>
      </c>
      <c r="P150" s="34">
        <v>9.0448786753416002</v>
      </c>
      <c r="Q150" s="34">
        <v>9.4029257154464503</v>
      </c>
      <c r="R150" s="34">
        <v>9.5326769834756497</v>
      </c>
      <c r="S150" s="34">
        <v>9.6222359025477999</v>
      </c>
      <c r="T150" s="34">
        <v>9.9513924807310001</v>
      </c>
      <c r="U150" s="34">
        <v>10.4437997345924</v>
      </c>
      <c r="V150" s="34">
        <v>10.4642987221479</v>
      </c>
      <c r="W150" s="34">
        <v>10.505244746983049</v>
      </c>
      <c r="X150" s="34">
        <v>10.537572758197751</v>
      </c>
      <c r="Y150" s="34">
        <v>10.5910450251102</v>
      </c>
      <c r="Z150" s="34">
        <v>10.593856308460198</v>
      </c>
      <c r="AA150" s="34">
        <v>10.6281520245075</v>
      </c>
    </row>
    <row r="151" spans="1:27" x14ac:dyDescent="0.35">
      <c r="A151" s="31" t="s">
        <v>123</v>
      </c>
      <c r="B151" s="31" t="s">
        <v>74</v>
      </c>
      <c r="C151" s="34">
        <v>2.999569962024685</v>
      </c>
      <c r="D151" s="34">
        <v>3.4062777546048149</v>
      </c>
      <c r="E151" s="34">
        <v>3.7800956356376401</v>
      </c>
      <c r="F151" s="34">
        <v>4.6605386798083748</v>
      </c>
      <c r="G151" s="34">
        <v>5.6553627490996998</v>
      </c>
      <c r="H151" s="34">
        <v>6.1584840632975002</v>
      </c>
      <c r="I151" s="34">
        <v>6.6777204987406504</v>
      </c>
      <c r="J151" s="34">
        <v>6.95738978549835</v>
      </c>
      <c r="K151" s="34">
        <v>7.9433736820518499</v>
      </c>
      <c r="L151" s="34">
        <v>8.2653574526309495</v>
      </c>
      <c r="M151" s="34">
        <v>9.2161874129176002</v>
      </c>
      <c r="N151" s="34">
        <v>9.6108454486727499</v>
      </c>
      <c r="O151" s="34">
        <v>10.183185822963701</v>
      </c>
      <c r="P151" s="34">
        <v>10.64092861711975</v>
      </c>
      <c r="Q151" s="34">
        <v>11.06189669066665</v>
      </c>
      <c r="R151" s="34">
        <v>11.214817513823499</v>
      </c>
      <c r="S151" s="34">
        <v>11.320410138964649</v>
      </c>
      <c r="T151" s="34">
        <v>11.70626637816425</v>
      </c>
      <c r="U151" s="34">
        <v>12.2867500106096</v>
      </c>
      <c r="V151" s="34">
        <v>12.312534326910951</v>
      </c>
      <c r="W151" s="34">
        <v>12.357844807997301</v>
      </c>
      <c r="X151" s="34">
        <v>12.3981479644775</v>
      </c>
      <c r="Y151" s="34">
        <v>12.46079486870765</v>
      </c>
      <c r="Z151" s="34">
        <v>12.4630661280453</v>
      </c>
      <c r="AA151" s="34">
        <v>12.504635753374499</v>
      </c>
    </row>
  </sheetData>
  <sheetProtection algorithmName="SHA-512" hashValue="gCiwlsZy8cMKOTV8VXnMItyBYn+7AOgZpXZa9xk1VDFWq0/Xm8KoftmgMWFcfWZExTkyScVac1/mfRVQVwx5mg==" saltValue="FqVa/ZfbunJP8NkdbiBLw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6">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16386</v>
      </c>
      <c r="I6" s="34">
        <v>16386</v>
      </c>
      <c r="J6" s="34">
        <v>16036</v>
      </c>
      <c r="K6" s="34">
        <v>15376</v>
      </c>
      <c r="L6" s="34">
        <v>15376</v>
      </c>
      <c r="M6" s="34">
        <v>15376</v>
      </c>
      <c r="N6" s="34">
        <v>13936</v>
      </c>
      <c r="O6" s="34">
        <v>13586</v>
      </c>
      <c r="P6" s="34">
        <v>12926</v>
      </c>
      <c r="Q6" s="34">
        <v>10716</v>
      </c>
      <c r="R6" s="34">
        <v>10016</v>
      </c>
      <c r="S6" s="34">
        <v>8126</v>
      </c>
      <c r="T6" s="34">
        <v>8126</v>
      </c>
      <c r="U6" s="34">
        <v>8126</v>
      </c>
      <c r="V6" s="34">
        <v>5916</v>
      </c>
      <c r="W6" s="34">
        <v>5916</v>
      </c>
      <c r="X6" s="34">
        <v>3812</v>
      </c>
      <c r="Y6" s="34">
        <v>3812</v>
      </c>
      <c r="Z6" s="34">
        <v>3812</v>
      </c>
      <c r="AA6" s="34">
        <v>3447</v>
      </c>
    </row>
    <row r="7" spans="1:27" x14ac:dyDescent="0.35">
      <c r="A7" s="31" t="s">
        <v>38</v>
      </c>
      <c r="B7" s="31" t="s">
        <v>68</v>
      </c>
      <c r="C7" s="34">
        <v>4775</v>
      </c>
      <c r="D7" s="34">
        <v>4775</v>
      </c>
      <c r="E7" s="34">
        <v>4775</v>
      </c>
      <c r="F7" s="34">
        <v>4775</v>
      </c>
      <c r="G7" s="34">
        <v>4775</v>
      </c>
      <c r="H7" s="34">
        <v>4775</v>
      </c>
      <c r="I7" s="34">
        <v>4775</v>
      </c>
      <c r="J7" s="34">
        <v>4775</v>
      </c>
      <c r="K7" s="34">
        <v>4412.5</v>
      </c>
      <c r="L7" s="34">
        <v>4050</v>
      </c>
      <c r="M7" s="34">
        <v>4050</v>
      </c>
      <c r="N7" s="34">
        <v>4050</v>
      </c>
      <c r="O7" s="34">
        <v>4050</v>
      </c>
      <c r="P7" s="34">
        <v>4050</v>
      </c>
      <c r="Q7" s="34">
        <v>4050</v>
      </c>
      <c r="R7" s="34">
        <v>3687.5</v>
      </c>
      <c r="S7" s="34">
        <v>3325</v>
      </c>
      <c r="T7" s="34">
        <v>3325</v>
      </c>
      <c r="U7" s="34">
        <v>3325</v>
      </c>
      <c r="V7" s="34">
        <v>3325</v>
      </c>
      <c r="W7" s="34">
        <v>3325</v>
      </c>
      <c r="X7" s="34">
        <v>3325</v>
      </c>
      <c r="Y7" s="34">
        <v>3325</v>
      </c>
      <c r="Z7" s="34">
        <v>3325</v>
      </c>
      <c r="AA7" s="34">
        <v>3325</v>
      </c>
    </row>
    <row r="8" spans="1:27" x14ac:dyDescent="0.35">
      <c r="A8" s="31" t="s">
        <v>38</v>
      </c>
      <c r="B8" s="31" t="s">
        <v>18</v>
      </c>
      <c r="C8" s="34">
        <v>3138.8989868164049</v>
      </c>
      <c r="D8" s="34">
        <v>3138.900036720685</v>
      </c>
      <c r="E8" s="34">
        <v>2958.9005115795453</v>
      </c>
      <c r="F8" s="34">
        <v>2958.9005422240052</v>
      </c>
      <c r="G8" s="34">
        <v>2958.9005571054749</v>
      </c>
      <c r="H8" s="34">
        <v>2958.9005939857252</v>
      </c>
      <c r="I8" s="34">
        <v>2958.900631123865</v>
      </c>
      <c r="J8" s="34">
        <v>2958.9006732725547</v>
      </c>
      <c r="K8" s="34">
        <v>2958.900770007705</v>
      </c>
      <c r="L8" s="34">
        <v>2958.9008861668644</v>
      </c>
      <c r="M8" s="34">
        <v>2958.9009243475348</v>
      </c>
      <c r="N8" s="34">
        <v>2958.9010849799747</v>
      </c>
      <c r="O8" s="34">
        <v>2958.9011918057849</v>
      </c>
      <c r="P8" s="34">
        <v>2958.9012979884947</v>
      </c>
      <c r="Q8" s="34">
        <v>2958.902059947095</v>
      </c>
      <c r="R8" s="34">
        <v>2573.9025009249749</v>
      </c>
      <c r="S8" s="34">
        <v>2044.9075159026449</v>
      </c>
      <c r="T8" s="34">
        <v>2044.9078719824549</v>
      </c>
      <c r="U8" s="34">
        <v>1901.508207154621</v>
      </c>
      <c r="V8" s="34">
        <v>1901.5107802773809</v>
      </c>
      <c r="W8" s="34">
        <v>1901.5117414519511</v>
      </c>
      <c r="X8" s="34">
        <v>2131.4038858846211</v>
      </c>
      <c r="Y8" s="34">
        <v>1691.4129486991608</v>
      </c>
      <c r="Z8" s="34">
        <v>1506.41404856284</v>
      </c>
      <c r="AA8" s="34">
        <v>861.91417395220014</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6712.6422111707598</v>
      </c>
      <c r="D10" s="34">
        <v>6712.6422583992189</v>
      </c>
      <c r="E10" s="34">
        <v>6712.6469064481698</v>
      </c>
      <c r="F10" s="34">
        <v>6712.6469656330601</v>
      </c>
      <c r="G10" s="34">
        <v>6712.6470353650102</v>
      </c>
      <c r="H10" s="34">
        <v>6712.6471239990497</v>
      </c>
      <c r="I10" s="34">
        <v>6712.6472231818898</v>
      </c>
      <c r="J10" s="34">
        <v>6712.6473236221409</v>
      </c>
      <c r="K10" s="34">
        <v>6712.6474275759711</v>
      </c>
      <c r="L10" s="34">
        <v>6306.6475562276901</v>
      </c>
      <c r="M10" s="34">
        <v>6306.6476840312907</v>
      </c>
      <c r="N10" s="34">
        <v>6072.3078462184794</v>
      </c>
      <c r="O10" s="34">
        <v>5622.3080032826101</v>
      </c>
      <c r="P10" s="34">
        <v>5505.3081721034396</v>
      </c>
      <c r="Q10" s="34">
        <v>5375.3096102493209</v>
      </c>
      <c r="R10" s="34">
        <v>5375.3103374648508</v>
      </c>
      <c r="S10" s="34">
        <v>5515.5551182616609</v>
      </c>
      <c r="T10" s="34">
        <v>5515.5552015201602</v>
      </c>
      <c r="U10" s="34">
        <v>5075.5555038813209</v>
      </c>
      <c r="V10" s="34">
        <v>4955.5560584888608</v>
      </c>
      <c r="W10" s="34">
        <v>4955.5562620737101</v>
      </c>
      <c r="X10" s="34">
        <v>5114.0445114954609</v>
      </c>
      <c r="Y10" s="34">
        <v>5376.9765425979604</v>
      </c>
      <c r="Z10" s="34">
        <v>4347.2353957752593</v>
      </c>
      <c r="AA10" s="34">
        <v>4347.2355541220604</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10298.165443413533</v>
      </c>
      <c r="E12" s="34">
        <v>10748.168871891612</v>
      </c>
      <c r="F12" s="34">
        <v>10748.190311161334</v>
      </c>
      <c r="G12" s="34">
        <v>11075.373323153923</v>
      </c>
      <c r="H12" s="34">
        <v>11198.073739132642</v>
      </c>
      <c r="I12" s="34">
        <v>11198.076802476791</v>
      </c>
      <c r="J12" s="34">
        <v>12194.758127547453</v>
      </c>
      <c r="K12" s="34">
        <v>12103.959059410645</v>
      </c>
      <c r="L12" s="34">
        <v>12057.960629133917</v>
      </c>
      <c r="M12" s="34">
        <v>12057.961368755585</v>
      </c>
      <c r="N12" s="34">
        <v>12057.962921376195</v>
      </c>
      <c r="O12" s="34">
        <v>11864.763347957931</v>
      </c>
      <c r="P12" s="34">
        <v>11864.768959966792</v>
      </c>
      <c r="Q12" s="34">
        <v>11712.885390072192</v>
      </c>
      <c r="R12" s="34">
        <v>11481.605196834789</v>
      </c>
      <c r="S12" s="34">
        <v>12377.431736022803</v>
      </c>
      <c r="T12" s="34">
        <v>11875.401192073492</v>
      </c>
      <c r="U12" s="34">
        <v>11661.405873153124</v>
      </c>
      <c r="V12" s="34">
        <v>12301.210949696422</v>
      </c>
      <c r="W12" s="34">
        <v>14866.648561838405</v>
      </c>
      <c r="X12" s="34">
        <v>16795.997840363132</v>
      </c>
      <c r="Y12" s="34">
        <v>16111.061673475697</v>
      </c>
      <c r="Z12" s="34">
        <v>16505.366589909474</v>
      </c>
      <c r="AA12" s="34">
        <v>16534.755324445883</v>
      </c>
    </row>
    <row r="13" spans="1:27" x14ac:dyDescent="0.35">
      <c r="A13" s="31" t="s">
        <v>38</v>
      </c>
      <c r="B13" s="31" t="s">
        <v>65</v>
      </c>
      <c r="C13" s="34">
        <v>6184.1215143015024</v>
      </c>
      <c r="D13" s="34">
        <v>7374.1216118465427</v>
      </c>
      <c r="E13" s="34">
        <v>7386.2535679377925</v>
      </c>
      <c r="F13" s="34">
        <v>7776.0393452974613</v>
      </c>
      <c r="G13" s="34">
        <v>7776.0404144116319</v>
      </c>
      <c r="H13" s="34">
        <v>7917.6765328934216</v>
      </c>
      <c r="I13" s="34">
        <v>8149.7835124154835</v>
      </c>
      <c r="J13" s="34">
        <v>8566.3443767553126</v>
      </c>
      <c r="K13" s="34">
        <v>8566.3443830349206</v>
      </c>
      <c r="L13" s="34">
        <v>8566.3443860270545</v>
      </c>
      <c r="M13" s="34">
        <v>8566.3468287539527</v>
      </c>
      <c r="N13" s="34">
        <v>8566.349151943743</v>
      </c>
      <c r="O13" s="34">
        <v>8566.3509030838031</v>
      </c>
      <c r="P13" s="34">
        <v>8566.3520044349734</v>
      </c>
      <c r="Q13" s="34">
        <v>10416.453465614492</v>
      </c>
      <c r="R13" s="34">
        <v>10576.869945322691</v>
      </c>
      <c r="S13" s="34">
        <v>14694.795155597094</v>
      </c>
      <c r="T13" s="34">
        <v>14544.500865676266</v>
      </c>
      <c r="U13" s="34">
        <v>14544.502967189706</v>
      </c>
      <c r="V13" s="34">
        <v>15547.103643567727</v>
      </c>
      <c r="W13" s="34">
        <v>16196.977209289835</v>
      </c>
      <c r="X13" s="34">
        <v>18360.659051265211</v>
      </c>
      <c r="Y13" s="34">
        <v>17999.660260185014</v>
      </c>
      <c r="Z13" s="34">
        <v>17654.520632676562</v>
      </c>
      <c r="AA13" s="34">
        <v>18063.099164034084</v>
      </c>
    </row>
    <row r="14" spans="1:27" x14ac:dyDescent="0.35">
      <c r="A14" s="31" t="s">
        <v>38</v>
      </c>
      <c r="B14" s="31" t="s">
        <v>34</v>
      </c>
      <c r="C14" s="34">
        <v>342.33724666917601</v>
      </c>
      <c r="D14" s="34">
        <v>362.337287403706</v>
      </c>
      <c r="E14" s="34">
        <v>362.33830533857599</v>
      </c>
      <c r="F14" s="34">
        <v>362.33830554993597</v>
      </c>
      <c r="G14" s="34">
        <v>362.33831431997601</v>
      </c>
      <c r="H14" s="34">
        <v>362.34111186890601</v>
      </c>
      <c r="I14" s="34">
        <v>362.34419925190599</v>
      </c>
      <c r="J14" s="34">
        <v>362.35019160610602</v>
      </c>
      <c r="K14" s="34">
        <v>362.35019372890605</v>
      </c>
      <c r="L14" s="34">
        <v>332.37388961540597</v>
      </c>
      <c r="M14" s="34">
        <v>332.37575449390602</v>
      </c>
      <c r="N14" s="34">
        <v>332.37971159080598</v>
      </c>
      <c r="O14" s="34">
        <v>277.051531668</v>
      </c>
      <c r="P14" s="34">
        <v>252.05239071150001</v>
      </c>
      <c r="Q14" s="34">
        <v>1972.8767742375996</v>
      </c>
      <c r="R14" s="34">
        <v>1972.8767768722</v>
      </c>
      <c r="S14" s="34">
        <v>4638.6035496237</v>
      </c>
      <c r="T14" s="34">
        <v>4638.6035502816994</v>
      </c>
      <c r="U14" s="34">
        <v>4842.1094951375007</v>
      </c>
      <c r="V14" s="34">
        <v>5443.0235793464899</v>
      </c>
      <c r="W14" s="34">
        <v>6865.2357006665006</v>
      </c>
      <c r="X14" s="34">
        <v>7627.350464135</v>
      </c>
      <c r="Y14" s="34">
        <v>9032.6226653119993</v>
      </c>
      <c r="Z14" s="34">
        <v>9032.625136244289</v>
      </c>
      <c r="AA14" s="34">
        <v>9022.6259919909917</v>
      </c>
    </row>
    <row r="15" spans="1:27" x14ac:dyDescent="0.35">
      <c r="A15" s="31" t="s">
        <v>38</v>
      </c>
      <c r="B15" s="31" t="s">
        <v>70</v>
      </c>
      <c r="C15" s="34">
        <v>810</v>
      </c>
      <c r="D15" s="34">
        <v>810</v>
      </c>
      <c r="E15" s="34">
        <v>810</v>
      </c>
      <c r="F15" s="34">
        <v>810.00829949011984</v>
      </c>
      <c r="G15" s="34">
        <v>2850.0088163024602</v>
      </c>
      <c r="H15" s="34">
        <v>2850.0091560569099</v>
      </c>
      <c r="I15" s="34">
        <v>2850.0095076771099</v>
      </c>
      <c r="J15" s="34">
        <v>2850.0105163000003</v>
      </c>
      <c r="K15" s="34">
        <v>2850.0108834450502</v>
      </c>
      <c r="L15" s="34">
        <v>2850.0111847907997</v>
      </c>
      <c r="M15" s="34">
        <v>2850.0116419785395</v>
      </c>
      <c r="N15" s="34">
        <v>2850.0120219853002</v>
      </c>
      <c r="O15" s="34">
        <v>2850.0124314098002</v>
      </c>
      <c r="P15" s="34">
        <v>2850.0129667581</v>
      </c>
      <c r="Q15" s="34">
        <v>2850.0163544175002</v>
      </c>
      <c r="R15" s="34">
        <v>2850.0182606898998</v>
      </c>
      <c r="S15" s="34">
        <v>2850.0618271079998</v>
      </c>
      <c r="T15" s="34">
        <v>2850.0620623938999</v>
      </c>
      <c r="U15" s="34">
        <v>2850.0625140152001</v>
      </c>
      <c r="V15" s="34">
        <v>2850.0750725601997</v>
      </c>
      <c r="W15" s="34">
        <v>2850.0756830198002</v>
      </c>
      <c r="X15" s="34">
        <v>3262.0506426062002</v>
      </c>
      <c r="Y15" s="34">
        <v>3262.0747187586003</v>
      </c>
      <c r="Z15" s="34">
        <v>3262.0975410767005</v>
      </c>
      <c r="AA15" s="34">
        <v>3262.0978545880007</v>
      </c>
    </row>
    <row r="16" spans="1:27" x14ac:dyDescent="0.35">
      <c r="A16" s="31" t="s">
        <v>38</v>
      </c>
      <c r="B16" s="31" t="s">
        <v>52</v>
      </c>
      <c r="C16" s="34">
        <v>123.78999909758556</v>
      </c>
      <c r="D16" s="34">
        <v>111.41000039875483</v>
      </c>
      <c r="E16" s="34">
        <v>100.24999886751158</v>
      </c>
      <c r="F16" s="34">
        <v>90.209999501704985</v>
      </c>
      <c r="G16" s="34">
        <v>81.17999988794314</v>
      </c>
      <c r="H16" s="34">
        <v>73.050000220537058</v>
      </c>
      <c r="I16" s="34">
        <v>65.750000506639296</v>
      </c>
      <c r="J16" s="34">
        <v>59.150000154971799</v>
      </c>
      <c r="K16" s="34">
        <v>53.229999952018012</v>
      </c>
      <c r="L16" s="34">
        <v>47.910000607371252</v>
      </c>
      <c r="M16" s="34">
        <v>53.220000617205912</v>
      </c>
      <c r="N16" s="34">
        <v>64.780001550912672</v>
      </c>
      <c r="O16" s="34">
        <v>77.600001037120578</v>
      </c>
      <c r="P16" s="34">
        <v>89.720002129673787</v>
      </c>
      <c r="Q16" s="34">
        <v>101.64999876916396</v>
      </c>
      <c r="R16" s="34">
        <v>111.47999882698041</v>
      </c>
      <c r="S16" s="34">
        <v>122.04999902844413</v>
      </c>
      <c r="T16" s="34">
        <v>135.04000264406187</v>
      </c>
      <c r="U16" s="34">
        <v>150.53000128269176</v>
      </c>
      <c r="V16" s="34">
        <v>160.23000252246831</v>
      </c>
      <c r="W16" s="34">
        <v>169.09999671578402</v>
      </c>
      <c r="X16" s="34">
        <v>177.11000314354882</v>
      </c>
      <c r="Y16" s="34">
        <v>184.34000152349466</v>
      </c>
      <c r="Z16" s="34">
        <v>190.76000329852093</v>
      </c>
      <c r="AA16" s="34">
        <v>196.5099966228006</v>
      </c>
    </row>
    <row r="17" spans="1:27" x14ac:dyDescent="0.35">
      <c r="A17" s="38" t="s">
        <v>127</v>
      </c>
      <c r="B17" s="38"/>
      <c r="C17" s="35">
        <v>56960.910728646078</v>
      </c>
      <c r="D17" s="35">
        <v>58617.729355720563</v>
      </c>
      <c r="E17" s="35">
        <v>57399.869863197695</v>
      </c>
      <c r="F17" s="35">
        <v>57789.677169656432</v>
      </c>
      <c r="G17" s="35">
        <v>58116.861335376612</v>
      </c>
      <c r="H17" s="35">
        <v>58381.197995351409</v>
      </c>
      <c r="I17" s="35">
        <v>58613.308174538601</v>
      </c>
      <c r="J17" s="35">
        <v>59676.550506538035</v>
      </c>
      <c r="K17" s="35">
        <v>58563.251645369812</v>
      </c>
      <c r="L17" s="35">
        <v>57748.7534628961</v>
      </c>
      <c r="M17" s="35">
        <v>57748.756811228937</v>
      </c>
      <c r="N17" s="35">
        <v>56074.421009858968</v>
      </c>
      <c r="O17" s="35">
        <v>55081.223451470702</v>
      </c>
      <c r="P17" s="35">
        <v>54304.230439834275</v>
      </c>
      <c r="Q17" s="35">
        <v>52862.45053122368</v>
      </c>
      <c r="R17" s="35">
        <v>51344.087985887876</v>
      </c>
      <c r="S17" s="35">
        <v>53630.189529598902</v>
      </c>
      <c r="T17" s="35">
        <v>52977.86513506707</v>
      </c>
      <c r="U17" s="35">
        <v>51680.472555193468</v>
      </c>
      <c r="V17" s="35">
        <v>50992.881435845091</v>
      </c>
      <c r="W17" s="35">
        <v>54208.193778468602</v>
      </c>
      <c r="X17" s="35">
        <v>56519.605292823122</v>
      </c>
      <c r="Y17" s="35">
        <v>55296.611428772536</v>
      </c>
      <c r="Z17" s="35">
        <v>54131.036670738831</v>
      </c>
      <c r="AA17" s="35">
        <v>53559.504220368923</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8260</v>
      </c>
      <c r="J20" s="34">
        <v>8260</v>
      </c>
      <c r="K20" s="34">
        <v>7600</v>
      </c>
      <c r="L20" s="34">
        <v>7600</v>
      </c>
      <c r="M20" s="34">
        <v>7600</v>
      </c>
      <c r="N20" s="34">
        <v>6160</v>
      </c>
      <c r="O20" s="34">
        <v>6160</v>
      </c>
      <c r="P20" s="34">
        <v>5500</v>
      </c>
      <c r="Q20" s="34">
        <v>4130</v>
      </c>
      <c r="R20" s="34">
        <v>4130</v>
      </c>
      <c r="S20" s="34">
        <v>2690</v>
      </c>
      <c r="T20" s="34">
        <v>2690</v>
      </c>
      <c r="U20" s="34">
        <v>2690</v>
      </c>
      <c r="V20" s="34">
        <v>1320</v>
      </c>
      <c r="W20" s="34">
        <v>1320</v>
      </c>
      <c r="X20" s="34">
        <v>660</v>
      </c>
      <c r="Y20" s="34">
        <v>660</v>
      </c>
      <c r="Z20" s="34">
        <v>660</v>
      </c>
      <c r="AA20" s="34">
        <v>660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624.999225972511</v>
      </c>
      <c r="E22" s="34">
        <v>624.99950538492101</v>
      </c>
      <c r="F22" s="34">
        <v>624.99950692042091</v>
      </c>
      <c r="G22" s="34">
        <v>624.99950705662093</v>
      </c>
      <c r="H22" s="34">
        <v>624.99950853316102</v>
      </c>
      <c r="I22" s="34">
        <v>624.99950894748099</v>
      </c>
      <c r="J22" s="34">
        <v>624.99950942717101</v>
      </c>
      <c r="K22" s="34">
        <v>624.99950950332095</v>
      </c>
      <c r="L22" s="34">
        <v>624.99951115852093</v>
      </c>
      <c r="M22" s="34">
        <v>624.99951161316096</v>
      </c>
      <c r="N22" s="34">
        <v>624.999512314561</v>
      </c>
      <c r="O22" s="34">
        <v>624.999512456361</v>
      </c>
      <c r="P22" s="34">
        <v>624.99951347772094</v>
      </c>
      <c r="Q22" s="34">
        <v>624.99983959057101</v>
      </c>
      <c r="R22" s="34">
        <v>624.99984014702102</v>
      </c>
      <c r="S22" s="34">
        <v>625.00329706592095</v>
      </c>
      <c r="T22" s="34">
        <v>625.00330320322098</v>
      </c>
      <c r="U22" s="34">
        <v>625.00330350832098</v>
      </c>
      <c r="V22" s="34">
        <v>625.00407043592099</v>
      </c>
      <c r="W22" s="34">
        <v>625.00410883892096</v>
      </c>
      <c r="X22" s="34">
        <v>854.89390291992095</v>
      </c>
      <c r="Y22" s="34">
        <v>414.89392291992101</v>
      </c>
      <c r="Z22" s="34">
        <v>229.89492999999999</v>
      </c>
      <c r="AA22" s="34">
        <v>229.89493999999999</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1438.0011572753499</v>
      </c>
      <c r="D24" s="34">
        <v>1438.00116176641</v>
      </c>
      <c r="E24" s="34">
        <v>1438.0056588387799</v>
      </c>
      <c r="F24" s="34">
        <v>1438.0056619873699</v>
      </c>
      <c r="G24" s="34">
        <v>1438.0056733305298</v>
      </c>
      <c r="H24" s="34">
        <v>1438.0056932435</v>
      </c>
      <c r="I24" s="34">
        <v>1438.0057145665198</v>
      </c>
      <c r="J24" s="34">
        <v>1438.00573722165</v>
      </c>
      <c r="K24" s="34">
        <v>1438.0057592553001</v>
      </c>
      <c r="L24" s="34">
        <v>1438.0057874409401</v>
      </c>
      <c r="M24" s="34">
        <v>1438.0058149648</v>
      </c>
      <c r="N24" s="34">
        <v>1438.00584820266</v>
      </c>
      <c r="O24" s="34">
        <v>1438.00588110383</v>
      </c>
      <c r="P24" s="34">
        <v>1438.0059185958</v>
      </c>
      <c r="Q24" s="34">
        <v>1388.0059661573</v>
      </c>
      <c r="R24" s="34">
        <v>1388.0060089819999</v>
      </c>
      <c r="S24" s="34">
        <v>1528.2500733031002</v>
      </c>
      <c r="T24" s="34">
        <v>1528.2500810531001</v>
      </c>
      <c r="U24" s="34">
        <v>1528.2500885503</v>
      </c>
      <c r="V24" s="34">
        <v>1528.2501101178002</v>
      </c>
      <c r="W24" s="34">
        <v>1528.2501212774</v>
      </c>
      <c r="X24" s="34">
        <v>1704.9118015228</v>
      </c>
      <c r="Y24" s="34">
        <v>1931.4862621020002</v>
      </c>
      <c r="Z24" s="34">
        <v>1267.4993280499998</v>
      </c>
      <c r="AA24" s="34">
        <v>1267.4993998016</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2129.2533654453841</v>
      </c>
      <c r="E26" s="34">
        <v>2129.2542680398747</v>
      </c>
      <c r="F26" s="34">
        <v>2129.2547527798342</v>
      </c>
      <c r="G26" s="34">
        <v>2129.2551248176947</v>
      </c>
      <c r="H26" s="34">
        <v>2129.2553553292846</v>
      </c>
      <c r="I26" s="34">
        <v>2129.2554571638443</v>
      </c>
      <c r="J26" s="34">
        <v>2129.2555730138242</v>
      </c>
      <c r="K26" s="34">
        <v>2129.2557283650644</v>
      </c>
      <c r="L26" s="34">
        <v>2129.2560597703946</v>
      </c>
      <c r="M26" s="34">
        <v>2129.2562329824345</v>
      </c>
      <c r="N26" s="34">
        <v>2129.2566313708244</v>
      </c>
      <c r="O26" s="34">
        <v>2129.2567209819044</v>
      </c>
      <c r="P26" s="34">
        <v>2129.2583396718842</v>
      </c>
      <c r="Q26" s="34">
        <v>2129.2672313900944</v>
      </c>
      <c r="R26" s="34">
        <v>2082.7682120683148</v>
      </c>
      <c r="S26" s="34">
        <v>2232.7291204623448</v>
      </c>
      <c r="T26" s="34">
        <v>2030.2535332446544</v>
      </c>
      <c r="U26" s="34">
        <v>2030.2568981451557</v>
      </c>
      <c r="V26" s="34">
        <v>2470.0213069704564</v>
      </c>
      <c r="W26" s="34">
        <v>3732.1681325242962</v>
      </c>
      <c r="X26" s="34">
        <v>4098.318479827296</v>
      </c>
      <c r="Y26" s="34">
        <v>3883.1130159515628</v>
      </c>
      <c r="Z26" s="34">
        <v>4319.281086365163</v>
      </c>
      <c r="AA26" s="34">
        <v>4406.5142804295619</v>
      </c>
    </row>
    <row r="27" spans="1:27" s="30" customFormat="1" x14ac:dyDescent="0.35">
      <c r="A27" s="31" t="s">
        <v>119</v>
      </c>
      <c r="B27" s="31" t="s">
        <v>65</v>
      </c>
      <c r="C27" s="34">
        <v>2711.5222317300586</v>
      </c>
      <c r="D27" s="34">
        <v>3091.5222402689787</v>
      </c>
      <c r="E27" s="34">
        <v>3103.653325135459</v>
      </c>
      <c r="F27" s="34">
        <v>3103.6535445048185</v>
      </c>
      <c r="G27" s="34">
        <v>3103.6537763428187</v>
      </c>
      <c r="H27" s="34">
        <v>3103.6538012906585</v>
      </c>
      <c r="I27" s="34">
        <v>3103.6538062538193</v>
      </c>
      <c r="J27" s="34">
        <v>3103.6538073327088</v>
      </c>
      <c r="K27" s="34">
        <v>3103.6538082227685</v>
      </c>
      <c r="L27" s="34">
        <v>3103.6538087149188</v>
      </c>
      <c r="M27" s="34">
        <v>3103.654211031459</v>
      </c>
      <c r="N27" s="34">
        <v>3103.6546908917985</v>
      </c>
      <c r="O27" s="34">
        <v>3103.6549707240588</v>
      </c>
      <c r="P27" s="34">
        <v>3103.6552259801792</v>
      </c>
      <c r="Q27" s="34">
        <v>4818.8394327277174</v>
      </c>
      <c r="R27" s="34">
        <v>4818.840099319279</v>
      </c>
      <c r="S27" s="34">
        <v>8061.1222865056779</v>
      </c>
      <c r="T27" s="34">
        <v>7910.8261776624213</v>
      </c>
      <c r="U27" s="34">
        <v>7910.827272210222</v>
      </c>
      <c r="V27" s="34">
        <v>8913.4234355454118</v>
      </c>
      <c r="W27" s="34">
        <v>9355.4275095800222</v>
      </c>
      <c r="X27" s="34">
        <v>10535.431947167843</v>
      </c>
      <c r="Y27" s="34">
        <v>10462.432913509445</v>
      </c>
      <c r="Z27" s="34">
        <v>10462.433079229044</v>
      </c>
      <c r="AA27" s="34">
        <v>10966.273217800745</v>
      </c>
    </row>
    <row r="28" spans="1:27" s="30" customFormat="1" x14ac:dyDescent="0.35">
      <c r="A28" s="31" t="s">
        <v>119</v>
      </c>
      <c r="B28" s="31" t="s">
        <v>34</v>
      </c>
      <c r="C28" s="34">
        <v>4.3453373E-3</v>
      </c>
      <c r="D28" s="34">
        <v>4.3473999499999997E-3</v>
      </c>
      <c r="E28" s="34">
        <v>5.3651248300000008E-3</v>
      </c>
      <c r="F28" s="34">
        <v>5.3652541999999999E-3</v>
      </c>
      <c r="G28" s="34">
        <v>5.3682205499999995E-3</v>
      </c>
      <c r="H28" s="34">
        <v>6.5806900999999902E-3</v>
      </c>
      <c r="I28" s="34">
        <v>7.8715957999999989E-3</v>
      </c>
      <c r="J28" s="34">
        <v>8.5208666999999801E-3</v>
      </c>
      <c r="K28" s="34">
        <v>8.521892499999989E-3</v>
      </c>
      <c r="L28" s="34">
        <v>2.2299013900000001E-2</v>
      </c>
      <c r="M28" s="34">
        <v>2.3475035799999999E-2</v>
      </c>
      <c r="N28" s="34">
        <v>2.5623589699999998E-2</v>
      </c>
      <c r="O28" s="34">
        <v>2.647472699999999E-2</v>
      </c>
      <c r="P28" s="34">
        <v>2.6785875399999999E-2</v>
      </c>
      <c r="Q28" s="34">
        <v>1156.3879363767999</v>
      </c>
      <c r="R28" s="34">
        <v>1156.3879379212001</v>
      </c>
      <c r="S28" s="34">
        <v>2583.6560854450004</v>
      </c>
      <c r="T28" s="34">
        <v>2583.6560858660005</v>
      </c>
      <c r="U28" s="34">
        <v>2583.6562999930002</v>
      </c>
      <c r="V28" s="34">
        <v>2821.3068166724902</v>
      </c>
      <c r="W28" s="34">
        <v>3364.8601505079996</v>
      </c>
      <c r="X28" s="34">
        <v>3746.5733055589999</v>
      </c>
      <c r="Y28" s="34">
        <v>4282.4706095659994</v>
      </c>
      <c r="Z28" s="34">
        <v>4282.4716425439901</v>
      </c>
      <c r="AA28" s="34">
        <v>4282.4718772099905</v>
      </c>
    </row>
    <row r="29" spans="1:27" s="30" customFormat="1" x14ac:dyDescent="0.35">
      <c r="A29" s="31" t="s">
        <v>119</v>
      </c>
      <c r="B29" s="31" t="s">
        <v>70</v>
      </c>
      <c r="C29" s="34">
        <v>240</v>
      </c>
      <c r="D29" s="34">
        <v>240</v>
      </c>
      <c r="E29" s="34">
        <v>240</v>
      </c>
      <c r="F29" s="34">
        <v>240.00494169269999</v>
      </c>
      <c r="G29" s="34">
        <v>2280.0050843120998</v>
      </c>
      <c r="H29" s="34">
        <v>2280.0051916870098</v>
      </c>
      <c r="I29" s="34">
        <v>2280.00530482575</v>
      </c>
      <c r="J29" s="34">
        <v>2280.0054093909002</v>
      </c>
      <c r="K29" s="34">
        <v>2280.0055763945002</v>
      </c>
      <c r="L29" s="34">
        <v>2280.0057120544998</v>
      </c>
      <c r="M29" s="34">
        <v>2280.0058693734995</v>
      </c>
      <c r="N29" s="34">
        <v>2280.0060435846999</v>
      </c>
      <c r="O29" s="34">
        <v>2280.0062124043002</v>
      </c>
      <c r="P29" s="34">
        <v>2280.0064010810997</v>
      </c>
      <c r="Q29" s="34">
        <v>2280.0087028083003</v>
      </c>
      <c r="R29" s="34">
        <v>2280.0089869522999</v>
      </c>
      <c r="S29" s="34">
        <v>2280.0405257588</v>
      </c>
      <c r="T29" s="34">
        <v>2280.0405986917999</v>
      </c>
      <c r="U29" s="34">
        <v>2280.040696517</v>
      </c>
      <c r="V29" s="34">
        <v>2280.0415814605999</v>
      </c>
      <c r="W29" s="34">
        <v>2280.0418362509999</v>
      </c>
      <c r="X29" s="34">
        <v>2280.042069265</v>
      </c>
      <c r="Y29" s="34">
        <v>2280.0517656669999</v>
      </c>
      <c r="Z29" s="34">
        <v>2280.0733859640004</v>
      </c>
      <c r="AA29" s="34">
        <v>2280.0734413850005</v>
      </c>
    </row>
    <row r="30" spans="1:27" s="30" customFormat="1" x14ac:dyDescent="0.35">
      <c r="A30" s="31" t="s">
        <v>119</v>
      </c>
      <c r="B30" s="31" t="s">
        <v>52</v>
      </c>
      <c r="C30" s="34">
        <v>38.939999192953032</v>
      </c>
      <c r="D30" s="34">
        <v>36.570000723004284</v>
      </c>
      <c r="E30" s="34">
        <v>34.119999110698686</v>
      </c>
      <c r="F30" s="34">
        <v>32.960000216960843</v>
      </c>
      <c r="G30" s="34">
        <v>30.909999549388836</v>
      </c>
      <c r="H30" s="34">
        <v>28.099999338388383</v>
      </c>
      <c r="I30" s="34">
        <v>25.789999991655282</v>
      </c>
      <c r="J30" s="34">
        <v>23.279999434947872</v>
      </c>
      <c r="K30" s="34">
        <v>21.230000190436762</v>
      </c>
      <c r="L30" s="34">
        <v>19.240000352263444</v>
      </c>
      <c r="M30" s="34">
        <v>21.660000674426477</v>
      </c>
      <c r="N30" s="34">
        <v>26.480000883340772</v>
      </c>
      <c r="O30" s="34">
        <v>32.050000369548698</v>
      </c>
      <c r="P30" s="34">
        <v>37.130000784993157</v>
      </c>
      <c r="Q30" s="34">
        <v>42.219999417662557</v>
      </c>
      <c r="R30" s="34">
        <v>46.389998197555521</v>
      </c>
      <c r="S30" s="34">
        <v>50.989998131990404</v>
      </c>
      <c r="T30" s="34">
        <v>56.620000660419379</v>
      </c>
      <c r="U30" s="34">
        <v>63.279999852180438</v>
      </c>
      <c r="V30" s="34">
        <v>67.380000710487266</v>
      </c>
      <c r="W30" s="34">
        <v>71.110000997781711</v>
      </c>
      <c r="X30" s="34">
        <v>74.470001131296115</v>
      </c>
      <c r="Y30" s="34">
        <v>77.480000913143101</v>
      </c>
      <c r="Z30" s="34">
        <v>80.150001019239326</v>
      </c>
      <c r="AA30" s="34">
        <v>82.519998759031211</v>
      </c>
    </row>
    <row r="31" spans="1:27" s="30" customFormat="1" x14ac:dyDescent="0.35">
      <c r="A31" s="38" t="s">
        <v>127</v>
      </c>
      <c r="B31" s="38"/>
      <c r="C31" s="35">
        <v>19461.972382688269</v>
      </c>
      <c r="D31" s="35">
        <v>19568.775993453284</v>
      </c>
      <c r="E31" s="35">
        <v>18080.912757399034</v>
      </c>
      <c r="F31" s="35">
        <v>18080.913466192444</v>
      </c>
      <c r="G31" s="35">
        <v>18080.914081547664</v>
      </c>
      <c r="H31" s="35">
        <v>18080.914358396607</v>
      </c>
      <c r="I31" s="35">
        <v>18080.914486931666</v>
      </c>
      <c r="J31" s="35">
        <v>18080.914626995356</v>
      </c>
      <c r="K31" s="35">
        <v>17420.914805346452</v>
      </c>
      <c r="L31" s="35">
        <v>17420.915167084775</v>
      </c>
      <c r="M31" s="35">
        <v>17420.915770591855</v>
      </c>
      <c r="N31" s="35">
        <v>15980.916682779845</v>
      </c>
      <c r="O31" s="35">
        <v>15980.917085266155</v>
      </c>
      <c r="P31" s="35">
        <v>15320.918997725585</v>
      </c>
      <c r="Q31" s="35">
        <v>15616.112469865682</v>
      </c>
      <c r="R31" s="35">
        <v>15569.614160516616</v>
      </c>
      <c r="S31" s="35">
        <v>17662.104777337045</v>
      </c>
      <c r="T31" s="35">
        <v>17309.333095163398</v>
      </c>
      <c r="U31" s="35">
        <v>17309.337562413999</v>
      </c>
      <c r="V31" s="35">
        <v>17381.698923069591</v>
      </c>
      <c r="W31" s="35">
        <v>19085.849872220639</v>
      </c>
      <c r="X31" s="35">
        <v>20378.556131437857</v>
      </c>
      <c r="Y31" s="35">
        <v>19876.926114482929</v>
      </c>
      <c r="Z31" s="35">
        <v>19464.108423644204</v>
      </c>
      <c r="AA31" s="35">
        <v>20055.181838031909</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8126</v>
      </c>
      <c r="I34" s="34">
        <v>8126</v>
      </c>
      <c r="J34" s="34">
        <v>7776</v>
      </c>
      <c r="K34" s="34">
        <v>7776</v>
      </c>
      <c r="L34" s="34">
        <v>7776</v>
      </c>
      <c r="M34" s="34">
        <v>7776</v>
      </c>
      <c r="N34" s="34">
        <v>7776</v>
      </c>
      <c r="O34" s="34">
        <v>7426</v>
      </c>
      <c r="P34" s="34">
        <v>7426</v>
      </c>
      <c r="Q34" s="34">
        <v>6586</v>
      </c>
      <c r="R34" s="34">
        <v>5886</v>
      </c>
      <c r="S34" s="34">
        <v>5436</v>
      </c>
      <c r="T34" s="34">
        <v>5436</v>
      </c>
      <c r="U34" s="34">
        <v>5436</v>
      </c>
      <c r="V34" s="34">
        <v>4596</v>
      </c>
      <c r="W34" s="34">
        <v>4596</v>
      </c>
      <c r="X34" s="34">
        <v>3152</v>
      </c>
      <c r="Y34" s="34">
        <v>3152</v>
      </c>
      <c r="Z34" s="34">
        <v>3152</v>
      </c>
      <c r="AA34" s="34">
        <v>2787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1596.9002350423239</v>
      </c>
      <c r="E36" s="34">
        <v>1596.900250460084</v>
      </c>
      <c r="F36" s="34">
        <v>1596.9002650767839</v>
      </c>
      <c r="G36" s="34">
        <v>1596.9002762958139</v>
      </c>
      <c r="H36" s="34">
        <v>1596.9002949248538</v>
      </c>
      <c r="I36" s="34">
        <v>1596.900311305684</v>
      </c>
      <c r="J36" s="34">
        <v>1596.9003330520839</v>
      </c>
      <c r="K36" s="34">
        <v>1596.9003349764839</v>
      </c>
      <c r="L36" s="34">
        <v>1596.9003544990539</v>
      </c>
      <c r="M36" s="34">
        <v>1596.900374305814</v>
      </c>
      <c r="N36" s="34">
        <v>1596.9004013249039</v>
      </c>
      <c r="O36" s="34">
        <v>1596.9004317323538</v>
      </c>
      <c r="P36" s="34">
        <v>1596.9004596661539</v>
      </c>
      <c r="Q36" s="34">
        <v>1596.9005371127839</v>
      </c>
      <c r="R36" s="34">
        <v>1211.9006931319839</v>
      </c>
      <c r="S36" s="34">
        <v>1211.9010436646838</v>
      </c>
      <c r="T36" s="34">
        <v>1211.9010453034839</v>
      </c>
      <c r="U36" s="34">
        <v>1068.5010584695999</v>
      </c>
      <c r="V36" s="34">
        <v>1068.5015288761001</v>
      </c>
      <c r="W36" s="34">
        <v>1068.5015344004</v>
      </c>
      <c r="X36" s="34">
        <v>1068.5032559724</v>
      </c>
      <c r="Y36" s="34">
        <v>1068.5032563636</v>
      </c>
      <c r="Z36" s="34">
        <v>1068.5032571516999</v>
      </c>
      <c r="AA36" s="34">
        <v>424.00326329469999</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1909.00026528747</v>
      </c>
      <c r="D38" s="34">
        <v>1909.0002784173701</v>
      </c>
      <c r="E38" s="34">
        <v>1909.0002954439799</v>
      </c>
      <c r="F38" s="34">
        <v>1909.0003134144399</v>
      </c>
      <c r="G38" s="34">
        <v>1909.0003319212401</v>
      </c>
      <c r="H38" s="34">
        <v>1909.0003521967701</v>
      </c>
      <c r="I38" s="34">
        <v>1909.0003733095</v>
      </c>
      <c r="J38" s="34">
        <v>1909.0003965754299</v>
      </c>
      <c r="K38" s="34">
        <v>1909.0004176034699</v>
      </c>
      <c r="L38" s="34">
        <v>1909.0004429647499</v>
      </c>
      <c r="M38" s="34">
        <v>1909.0004698820401</v>
      </c>
      <c r="N38" s="34">
        <v>1909.0004993417499</v>
      </c>
      <c r="O38" s="34">
        <v>1629.000530673</v>
      </c>
      <c r="P38" s="34">
        <v>1512.00056378095</v>
      </c>
      <c r="Q38" s="34">
        <v>1512.0006539009601</v>
      </c>
      <c r="R38" s="34">
        <v>1512.00095728715</v>
      </c>
      <c r="S38" s="34">
        <v>1512.0014590666001</v>
      </c>
      <c r="T38" s="34">
        <v>1512.0014657499</v>
      </c>
      <c r="U38" s="34">
        <v>1512.0014775215</v>
      </c>
      <c r="V38" s="34">
        <v>1512.0019743437999</v>
      </c>
      <c r="W38" s="34">
        <v>1512.0020577150001</v>
      </c>
      <c r="X38" s="34">
        <v>1587.82817</v>
      </c>
      <c r="Y38" s="34">
        <v>1587.82818</v>
      </c>
      <c r="Z38" s="34">
        <v>1444.82818</v>
      </c>
      <c r="AA38" s="34">
        <v>1444.8281899999999</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1148.4132248326105</v>
      </c>
      <c r="E40" s="34">
        <v>1598.4134294638004</v>
      </c>
      <c r="F40" s="34">
        <v>1598.41357345761</v>
      </c>
      <c r="G40" s="34">
        <v>1598.4139920623497</v>
      </c>
      <c r="H40" s="34">
        <v>1598.4144663096999</v>
      </c>
      <c r="I40" s="34">
        <v>1598.4149358362001</v>
      </c>
      <c r="J40" s="34">
        <v>1598.41516721825</v>
      </c>
      <c r="K40" s="34">
        <v>1598.4152552151004</v>
      </c>
      <c r="L40" s="34">
        <v>1598.4155993800305</v>
      </c>
      <c r="M40" s="34">
        <v>1598.4158338166799</v>
      </c>
      <c r="N40" s="34">
        <v>1598.4160798916303</v>
      </c>
      <c r="O40" s="34">
        <v>1598.4161699716105</v>
      </c>
      <c r="P40" s="34">
        <v>1598.4180981616601</v>
      </c>
      <c r="Q40" s="34">
        <v>1598.4200940197304</v>
      </c>
      <c r="R40" s="34">
        <v>1598.4306021467205</v>
      </c>
      <c r="S40" s="34">
        <v>2298.4296674674183</v>
      </c>
      <c r="T40" s="34">
        <v>2298.4407368601796</v>
      </c>
      <c r="U40" s="34">
        <v>2298.4412073980779</v>
      </c>
      <c r="V40" s="34">
        <v>2685.7519512194285</v>
      </c>
      <c r="W40" s="34">
        <v>3852.0256961548303</v>
      </c>
      <c r="X40" s="34">
        <v>5315.040282684331</v>
      </c>
      <c r="Y40" s="34">
        <v>5134.5227974397376</v>
      </c>
      <c r="Z40" s="34">
        <v>4681.6331487430007</v>
      </c>
      <c r="AA40" s="34">
        <v>5686.8732899137885</v>
      </c>
    </row>
    <row r="41" spans="1:27" s="30" customFormat="1" x14ac:dyDescent="0.35">
      <c r="A41" s="31" t="s">
        <v>120</v>
      </c>
      <c r="B41" s="31" t="s">
        <v>65</v>
      </c>
      <c r="C41" s="34">
        <v>2130.0593299997449</v>
      </c>
      <c r="D41" s="34">
        <v>2940.0594006464148</v>
      </c>
      <c r="E41" s="34">
        <v>2940.0595117595644</v>
      </c>
      <c r="F41" s="34">
        <v>2940.0596359918445</v>
      </c>
      <c r="G41" s="34">
        <v>2940.0597035838746</v>
      </c>
      <c r="H41" s="34">
        <v>2940.0597397451543</v>
      </c>
      <c r="I41" s="34">
        <v>2940.0597470886146</v>
      </c>
      <c r="J41" s="34">
        <v>2940.0597492731745</v>
      </c>
      <c r="K41" s="34">
        <v>2940.059751329215</v>
      </c>
      <c r="L41" s="34">
        <v>2940.0597524733153</v>
      </c>
      <c r="M41" s="34">
        <v>2940.0607286742847</v>
      </c>
      <c r="N41" s="34">
        <v>2940.0614206739251</v>
      </c>
      <c r="O41" s="34">
        <v>2940.0620886724446</v>
      </c>
      <c r="P41" s="34">
        <v>2940.0624388310139</v>
      </c>
      <c r="Q41" s="34">
        <v>2940.0632713723949</v>
      </c>
      <c r="R41" s="34">
        <v>2819.0647404766341</v>
      </c>
      <c r="S41" s="34">
        <v>2769.0666648144347</v>
      </c>
      <c r="T41" s="34">
        <v>2769.0671203290649</v>
      </c>
      <c r="U41" s="34">
        <v>2769.0678511933043</v>
      </c>
      <c r="V41" s="34">
        <v>2769.0721942312348</v>
      </c>
      <c r="W41" s="34">
        <v>2769.0755026199354</v>
      </c>
      <c r="X41" s="34">
        <v>3752.752649867688</v>
      </c>
      <c r="Y41" s="34">
        <v>3599.7526676044886</v>
      </c>
      <c r="Z41" s="34">
        <v>3501.6126999562402</v>
      </c>
      <c r="AA41" s="34">
        <v>3437.4527826265321</v>
      </c>
    </row>
    <row r="42" spans="1:27" s="30" customFormat="1" x14ac:dyDescent="0.35">
      <c r="A42" s="31" t="s">
        <v>120</v>
      </c>
      <c r="B42" s="31" t="s">
        <v>34</v>
      </c>
      <c r="C42" s="34">
        <v>102.0006862298</v>
      </c>
      <c r="D42" s="34">
        <v>122.00069031335001</v>
      </c>
      <c r="E42" s="34">
        <v>122.00069037586</v>
      </c>
      <c r="F42" s="34">
        <v>122.00069039820001</v>
      </c>
      <c r="G42" s="34">
        <v>122.00069110666</v>
      </c>
      <c r="H42" s="34">
        <v>122.00107693389999</v>
      </c>
      <c r="I42" s="34">
        <v>122.0014888914</v>
      </c>
      <c r="J42" s="34">
        <v>122.0016941921</v>
      </c>
      <c r="K42" s="34">
        <v>122.00169465410001</v>
      </c>
      <c r="L42" s="34">
        <v>122.005005805</v>
      </c>
      <c r="M42" s="34">
        <v>122.005115938</v>
      </c>
      <c r="N42" s="34">
        <v>122.0057830107</v>
      </c>
      <c r="O42" s="34">
        <v>122.006234912</v>
      </c>
      <c r="P42" s="34">
        <v>122.0063722264</v>
      </c>
      <c r="Q42" s="34">
        <v>122.011729452</v>
      </c>
      <c r="R42" s="34">
        <v>122.011730267</v>
      </c>
      <c r="S42" s="34">
        <v>479.05914000000001</v>
      </c>
      <c r="T42" s="34">
        <v>479.05914000000001</v>
      </c>
      <c r="U42" s="34">
        <v>479.05916999999999</v>
      </c>
      <c r="V42" s="34">
        <v>683.03179999999998</v>
      </c>
      <c r="W42" s="34">
        <v>1561.6921</v>
      </c>
      <c r="X42" s="34">
        <v>1942.0934</v>
      </c>
      <c r="Y42" s="34">
        <v>1942.0934</v>
      </c>
      <c r="Z42" s="34">
        <v>1942.0934</v>
      </c>
      <c r="AA42" s="34">
        <v>1942.0934999999999</v>
      </c>
    </row>
    <row r="43" spans="1:27" s="30" customFormat="1" x14ac:dyDescent="0.35">
      <c r="A43" s="31" t="s">
        <v>120</v>
      </c>
      <c r="B43" s="31" t="s">
        <v>70</v>
      </c>
      <c r="C43" s="34">
        <v>570</v>
      </c>
      <c r="D43" s="34">
        <v>570</v>
      </c>
      <c r="E43" s="34">
        <v>570</v>
      </c>
      <c r="F43" s="34">
        <v>570.00079369835998</v>
      </c>
      <c r="G43" s="34">
        <v>570.00086086440001</v>
      </c>
      <c r="H43" s="34">
        <v>570.00091650280001</v>
      </c>
      <c r="I43" s="34">
        <v>570.00097254162995</v>
      </c>
      <c r="J43" s="34">
        <v>570.00102518819995</v>
      </c>
      <c r="K43" s="34">
        <v>570.00112824270002</v>
      </c>
      <c r="L43" s="34">
        <v>570.0011893912</v>
      </c>
      <c r="M43" s="34">
        <v>570.00126208849997</v>
      </c>
      <c r="N43" s="34">
        <v>570.00136380419997</v>
      </c>
      <c r="O43" s="34">
        <v>570.0014461472</v>
      </c>
      <c r="P43" s="34">
        <v>570.00154807720003</v>
      </c>
      <c r="Q43" s="34">
        <v>570.00188898989995</v>
      </c>
      <c r="R43" s="34">
        <v>570.0026693863</v>
      </c>
      <c r="S43" s="34">
        <v>570.00642518899997</v>
      </c>
      <c r="T43" s="34">
        <v>570.00646979299995</v>
      </c>
      <c r="U43" s="34">
        <v>570.00652185000001</v>
      </c>
      <c r="V43" s="34">
        <v>570.01602998400006</v>
      </c>
      <c r="W43" s="34">
        <v>570.01623457300002</v>
      </c>
      <c r="X43" s="34">
        <v>981.99072000000001</v>
      </c>
      <c r="Y43" s="34">
        <v>981.99074999999993</v>
      </c>
      <c r="Z43" s="34">
        <v>981.99074999999993</v>
      </c>
      <c r="AA43" s="34">
        <v>981.99077999999997</v>
      </c>
    </row>
    <row r="44" spans="1:27" s="30" customFormat="1" x14ac:dyDescent="0.35">
      <c r="A44" s="31" t="s">
        <v>120</v>
      </c>
      <c r="B44" s="31" t="s">
        <v>52</v>
      </c>
      <c r="C44" s="34">
        <v>15.7200002670288</v>
      </c>
      <c r="D44" s="34">
        <v>14.8500003814697</v>
      </c>
      <c r="E44" s="34">
        <v>13.899999618530201</v>
      </c>
      <c r="F44" s="34">
        <v>13.7100000381469</v>
      </c>
      <c r="G44" s="34">
        <v>13.289999961853001</v>
      </c>
      <c r="H44" s="34">
        <v>12.699999809265099</v>
      </c>
      <c r="I44" s="34">
        <v>11.6300001144409</v>
      </c>
      <c r="J44" s="34">
        <v>10.5100002288818</v>
      </c>
      <c r="K44" s="34">
        <v>9.8100004196166992</v>
      </c>
      <c r="L44" s="34">
        <v>8.6800003051757795</v>
      </c>
      <c r="M44" s="34">
        <v>9.5900001525878906</v>
      </c>
      <c r="N44" s="34">
        <v>12.1300001144409</v>
      </c>
      <c r="O44" s="34">
        <v>14.619999885559</v>
      </c>
      <c r="P44" s="34">
        <v>17.360000610351499</v>
      </c>
      <c r="Q44" s="34">
        <v>19.879999160766602</v>
      </c>
      <c r="R44" s="34">
        <v>21.860000610351499</v>
      </c>
      <c r="S44" s="34">
        <v>23.909999847412099</v>
      </c>
      <c r="T44" s="34">
        <v>26.610000610351499</v>
      </c>
      <c r="U44" s="34">
        <v>30.040000915527301</v>
      </c>
      <c r="V44" s="34">
        <v>32.220001220703097</v>
      </c>
      <c r="W44" s="34">
        <v>34.259998321533203</v>
      </c>
      <c r="X44" s="34">
        <v>36.150001525878899</v>
      </c>
      <c r="Y44" s="34">
        <v>37.900001525878899</v>
      </c>
      <c r="Z44" s="34">
        <v>39.490001678466797</v>
      </c>
      <c r="AA44" s="34">
        <v>40.959999084472599</v>
      </c>
    </row>
    <row r="45" spans="1:27" s="30" customFormat="1" x14ac:dyDescent="0.35">
      <c r="A45" s="38" t="s">
        <v>127</v>
      </c>
      <c r="B45" s="38"/>
      <c r="C45" s="35">
        <v>14562.767610729108</v>
      </c>
      <c r="D45" s="35">
        <v>15872.773140464598</v>
      </c>
      <c r="E45" s="35">
        <v>16322.773488653307</v>
      </c>
      <c r="F45" s="35">
        <v>16322.773789466555</v>
      </c>
      <c r="G45" s="35">
        <v>16322.774305389155</v>
      </c>
      <c r="H45" s="35">
        <v>16322.774854702357</v>
      </c>
      <c r="I45" s="35">
        <v>16322.775369065877</v>
      </c>
      <c r="J45" s="35">
        <v>15972.775647644818</v>
      </c>
      <c r="K45" s="35">
        <v>15972.775760650147</v>
      </c>
      <c r="L45" s="35">
        <v>15972.776150843029</v>
      </c>
      <c r="M45" s="35">
        <v>15972.777408204698</v>
      </c>
      <c r="N45" s="35">
        <v>15972.778402758087</v>
      </c>
      <c r="O45" s="35">
        <v>15342.779222575287</v>
      </c>
      <c r="P45" s="35">
        <v>15225.781561965658</v>
      </c>
      <c r="Q45" s="35">
        <v>14385.784557931749</v>
      </c>
      <c r="R45" s="35">
        <v>13179.796994568365</v>
      </c>
      <c r="S45" s="35">
        <v>13293.398835013137</v>
      </c>
      <c r="T45" s="35">
        <v>13293.410368242628</v>
      </c>
      <c r="U45" s="35">
        <v>13150.011594582482</v>
      </c>
      <c r="V45" s="35">
        <v>12697.327648670562</v>
      </c>
      <c r="W45" s="35">
        <v>13863.604790890166</v>
      </c>
      <c r="X45" s="35">
        <v>14876.124358524419</v>
      </c>
      <c r="Y45" s="35">
        <v>14542.606901407826</v>
      </c>
      <c r="Z45" s="35">
        <v>13848.577285850941</v>
      </c>
      <c r="AA45" s="35">
        <v>13780.15752583502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4412.5</v>
      </c>
      <c r="L49" s="34">
        <v>4050</v>
      </c>
      <c r="M49" s="34">
        <v>4050</v>
      </c>
      <c r="N49" s="34">
        <v>4050</v>
      </c>
      <c r="O49" s="34">
        <v>4050</v>
      </c>
      <c r="P49" s="34">
        <v>4050</v>
      </c>
      <c r="Q49" s="34">
        <v>4050</v>
      </c>
      <c r="R49" s="34">
        <v>3687.5</v>
      </c>
      <c r="S49" s="34">
        <v>3325</v>
      </c>
      <c r="T49" s="34">
        <v>3325</v>
      </c>
      <c r="U49" s="34">
        <v>3325</v>
      </c>
      <c r="V49" s="34">
        <v>3325</v>
      </c>
      <c r="W49" s="34">
        <v>3325</v>
      </c>
      <c r="X49" s="34">
        <v>3325</v>
      </c>
      <c r="Y49" s="34">
        <v>3325</v>
      </c>
      <c r="Z49" s="34">
        <v>3325</v>
      </c>
      <c r="AA49" s="34">
        <v>3325</v>
      </c>
    </row>
    <row r="50" spans="1:27" s="30" customFormat="1" x14ac:dyDescent="0.35">
      <c r="A50" s="31" t="s">
        <v>121</v>
      </c>
      <c r="B50" s="31" t="s">
        <v>18</v>
      </c>
      <c r="C50" s="34">
        <v>0</v>
      </c>
      <c r="D50" s="34">
        <v>2.0060221E-4</v>
      </c>
      <c r="E50" s="34">
        <v>2.4201017999999901E-4</v>
      </c>
      <c r="F50" s="34">
        <v>2.5302959999999998E-4</v>
      </c>
      <c r="G50" s="34">
        <v>2.5425228999999998E-4</v>
      </c>
      <c r="H50" s="34">
        <v>2.5672662999999898E-4</v>
      </c>
      <c r="I50" s="34">
        <v>2.5808496999999998E-4</v>
      </c>
      <c r="J50" s="34">
        <v>2.5841357999999902E-4</v>
      </c>
      <c r="K50" s="34">
        <v>3.1682472999999898E-4</v>
      </c>
      <c r="L50" s="34">
        <v>3.5287075999999997E-4</v>
      </c>
      <c r="M50" s="34">
        <v>3.6067657999999902E-4</v>
      </c>
      <c r="N50" s="34">
        <v>4.0531676000000002E-4</v>
      </c>
      <c r="O50" s="34">
        <v>4.3069379999999898E-4</v>
      </c>
      <c r="P50" s="34">
        <v>4.5795796999999899E-4</v>
      </c>
      <c r="Q50" s="34">
        <v>5.0498669999999896E-4</v>
      </c>
      <c r="R50" s="34">
        <v>5.6097799999999995E-4</v>
      </c>
      <c r="S50" s="34">
        <v>8.0403039999999999E-4</v>
      </c>
      <c r="T50" s="34">
        <v>9.7778019999999999E-4</v>
      </c>
      <c r="U50" s="34">
        <v>1.2651468E-3</v>
      </c>
      <c r="V50" s="34">
        <v>1.2674164000000001E-3</v>
      </c>
      <c r="W50" s="34">
        <v>1.4784527999999999E-3</v>
      </c>
      <c r="X50" s="34">
        <v>2.1021770999999998E-3</v>
      </c>
      <c r="Y50" s="34">
        <v>2.1131539999999999E-3</v>
      </c>
      <c r="Z50" s="34">
        <v>2.1890942E-3</v>
      </c>
      <c r="AA50" s="34">
        <v>2.1948914999999898E-3</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1900.0002643326</v>
      </c>
      <c r="D52" s="34">
        <v>1900.00027617198</v>
      </c>
      <c r="E52" s="34">
        <v>1900.0002963955301</v>
      </c>
      <c r="F52" s="34">
        <v>1900.0003142079499</v>
      </c>
      <c r="G52" s="34">
        <v>1900.00033223623</v>
      </c>
      <c r="H52" s="34">
        <v>1900.00035197995</v>
      </c>
      <c r="I52" s="34">
        <v>1900.0003730001999</v>
      </c>
      <c r="J52" s="34">
        <v>1900.0003925834999</v>
      </c>
      <c r="K52" s="34">
        <v>1900.00041908462</v>
      </c>
      <c r="L52" s="34">
        <v>1900.00044658105</v>
      </c>
      <c r="M52" s="34">
        <v>1900.0004728086999</v>
      </c>
      <c r="N52" s="34">
        <v>1900.0005044267</v>
      </c>
      <c r="O52" s="34">
        <v>1730.00053547946</v>
      </c>
      <c r="P52" s="34">
        <v>1730.0005685251699</v>
      </c>
      <c r="Q52" s="34">
        <v>1730.0006066615999</v>
      </c>
      <c r="R52" s="34">
        <v>1730.00064808404</v>
      </c>
      <c r="S52" s="34">
        <v>1730.0007956745001</v>
      </c>
      <c r="T52" s="34">
        <v>1730.0008037330001</v>
      </c>
      <c r="U52" s="34">
        <v>1290.0010193702001</v>
      </c>
      <c r="V52" s="34">
        <v>1290.0010305735</v>
      </c>
      <c r="W52" s="34">
        <v>1290.0010468487999</v>
      </c>
      <c r="X52" s="34">
        <v>1196.0014426498001</v>
      </c>
      <c r="Y52" s="34">
        <v>1196.0014533402</v>
      </c>
      <c r="Z52" s="34">
        <v>1196.0018365702001</v>
      </c>
      <c r="AA52" s="34">
        <v>1196.0018416947</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4288.5324135280534</v>
      </c>
      <c r="E54" s="34">
        <v>4288.5329919486021</v>
      </c>
      <c r="F54" s="34">
        <v>4288.5535549417846</v>
      </c>
      <c r="G54" s="34">
        <v>4615.7356654913428</v>
      </c>
      <c r="H54" s="34">
        <v>4738.4348221835626</v>
      </c>
      <c r="I54" s="34">
        <v>4738.4369377667726</v>
      </c>
      <c r="J54" s="34">
        <v>5735.1176110317929</v>
      </c>
      <c r="K54" s="34">
        <v>5735.117612531013</v>
      </c>
      <c r="L54" s="34">
        <v>5735.1176133969448</v>
      </c>
      <c r="M54" s="34">
        <v>5735.1176154718742</v>
      </c>
      <c r="N54" s="34">
        <v>5735.1176175551445</v>
      </c>
      <c r="O54" s="34">
        <v>5735.1176197532131</v>
      </c>
      <c r="P54" s="34">
        <v>5735.1176279516631</v>
      </c>
      <c r="Q54" s="34">
        <v>5735.1176392616335</v>
      </c>
      <c r="R54" s="34">
        <v>5735.1176595087245</v>
      </c>
      <c r="S54" s="34">
        <v>5667.9177864332505</v>
      </c>
      <c r="T54" s="34">
        <v>5247.9178862838407</v>
      </c>
      <c r="U54" s="34">
        <v>5247.9180163342107</v>
      </c>
      <c r="V54" s="34">
        <v>4989.6180873546573</v>
      </c>
      <c r="W54" s="34">
        <v>4989.6181328821986</v>
      </c>
      <c r="X54" s="34">
        <v>4958.5686342793269</v>
      </c>
      <c r="Y54" s="34">
        <v>4634.7689300414695</v>
      </c>
      <c r="Z54" s="34">
        <v>4322.7692060226991</v>
      </c>
      <c r="AA54" s="34">
        <v>3524.3560091646541</v>
      </c>
    </row>
    <row r="55" spans="1:27" s="30" customFormat="1" x14ac:dyDescent="0.35">
      <c r="A55" s="31" t="s">
        <v>121</v>
      </c>
      <c r="B55" s="31" t="s">
        <v>65</v>
      </c>
      <c r="C55" s="34">
        <v>964.53762847959899</v>
      </c>
      <c r="D55" s="34">
        <v>964.53763104892903</v>
      </c>
      <c r="E55" s="34">
        <v>964.5377596879091</v>
      </c>
      <c r="F55" s="34">
        <v>1354.323146100279</v>
      </c>
      <c r="G55" s="34">
        <v>1354.323897989779</v>
      </c>
      <c r="H55" s="34">
        <v>1495.959939389779</v>
      </c>
      <c r="I55" s="34">
        <v>1728.0668967887791</v>
      </c>
      <c r="J55" s="34">
        <v>2144.6277548887792</v>
      </c>
      <c r="K55" s="34">
        <v>2144.6277548987791</v>
      </c>
      <c r="L55" s="34">
        <v>2144.6277549087795</v>
      </c>
      <c r="M55" s="34">
        <v>2144.6277549527795</v>
      </c>
      <c r="N55" s="34">
        <v>2144.6277550487794</v>
      </c>
      <c r="O55" s="34">
        <v>2144.6277551687795</v>
      </c>
      <c r="P55" s="34">
        <v>2144.6277553087793</v>
      </c>
      <c r="Q55" s="34">
        <v>2144.6277556187792</v>
      </c>
      <c r="R55" s="34">
        <v>2144.6277566187791</v>
      </c>
      <c r="S55" s="34">
        <v>2144.6277606687795</v>
      </c>
      <c r="T55" s="34">
        <v>2144.6277639237792</v>
      </c>
      <c r="U55" s="34">
        <v>2144.6278051787795</v>
      </c>
      <c r="V55" s="34">
        <v>2144.6278361187788</v>
      </c>
      <c r="W55" s="34">
        <v>2144.6278510687789</v>
      </c>
      <c r="X55" s="34">
        <v>2144.6278656627787</v>
      </c>
      <c r="Y55" s="34">
        <v>2144.6278704837791</v>
      </c>
      <c r="Z55" s="34">
        <v>2032.6279485987791</v>
      </c>
      <c r="AA55" s="34">
        <v>2001.5250215929098</v>
      </c>
    </row>
    <row r="56" spans="1:27" s="30" customFormat="1" x14ac:dyDescent="0.35">
      <c r="A56" s="31" t="s">
        <v>121</v>
      </c>
      <c r="B56" s="31" t="s">
        <v>34</v>
      </c>
      <c r="C56" s="34">
        <v>75.330727215975998</v>
      </c>
      <c r="D56" s="34">
        <v>75.330734386006</v>
      </c>
      <c r="E56" s="34">
        <v>75.330734433955996</v>
      </c>
      <c r="F56" s="34">
        <v>75.330734454856</v>
      </c>
      <c r="G56" s="34">
        <v>75.330737901205993</v>
      </c>
      <c r="H56" s="34">
        <v>75.331193232806001</v>
      </c>
      <c r="I56" s="34">
        <v>75.331697708505999</v>
      </c>
      <c r="J56" s="34">
        <v>75.336405871005994</v>
      </c>
      <c r="K56" s="34">
        <v>75.336405948305995</v>
      </c>
      <c r="L56" s="34">
        <v>75.336655048705992</v>
      </c>
      <c r="M56" s="34">
        <v>75.336665703706004</v>
      </c>
      <c r="N56" s="34">
        <v>75.336681134705998</v>
      </c>
      <c r="O56" s="34">
        <v>20.006683551999998</v>
      </c>
      <c r="P56" s="34">
        <v>20.006684120999999</v>
      </c>
      <c r="Q56" s="34">
        <v>20.006684450400002</v>
      </c>
      <c r="R56" s="34">
        <v>20.00668464</v>
      </c>
      <c r="S56" s="34">
        <v>500.07319999999999</v>
      </c>
      <c r="T56" s="34">
        <v>500.07319999999999</v>
      </c>
      <c r="U56" s="34">
        <v>703.57889999999998</v>
      </c>
      <c r="V56" s="34">
        <v>814.31259999999997</v>
      </c>
      <c r="W56" s="34">
        <v>814.31195000000002</v>
      </c>
      <c r="X56" s="34">
        <v>814.31200000000001</v>
      </c>
      <c r="Y56" s="34">
        <v>877.04534999999998</v>
      </c>
      <c r="Z56" s="34">
        <v>877.04579999999999</v>
      </c>
      <c r="AA56" s="34">
        <v>877.04589999999996</v>
      </c>
    </row>
    <row r="57" spans="1:27" s="30" customFormat="1" x14ac:dyDescent="0.35">
      <c r="A57" s="31" t="s">
        <v>121</v>
      </c>
      <c r="B57" s="31" t="s">
        <v>70</v>
      </c>
      <c r="C57" s="34">
        <v>0</v>
      </c>
      <c r="D57" s="34">
        <v>0</v>
      </c>
      <c r="E57" s="34">
        <v>0</v>
      </c>
      <c r="F57" s="34">
        <v>8.8326195999999897E-4</v>
      </c>
      <c r="G57" s="34">
        <v>1.0002669E-3</v>
      </c>
      <c r="H57" s="34">
        <v>1.0846136999999999E-3</v>
      </c>
      <c r="I57" s="34">
        <v>1.149983E-3</v>
      </c>
      <c r="J57" s="34">
        <v>1.8410325E-3</v>
      </c>
      <c r="K57" s="34">
        <v>1.8412087E-3</v>
      </c>
      <c r="L57" s="34">
        <v>1.8414633999999999E-3</v>
      </c>
      <c r="M57" s="34">
        <v>1.8422923E-3</v>
      </c>
      <c r="N57" s="34">
        <v>1.8453893999999999E-3</v>
      </c>
      <c r="O57" s="34">
        <v>1.8536015E-3</v>
      </c>
      <c r="P57" s="34">
        <v>1.87621989999999E-3</v>
      </c>
      <c r="Q57" s="34">
        <v>1.9442814000000001E-3</v>
      </c>
      <c r="R57" s="34">
        <v>2.1359186999999999E-3</v>
      </c>
      <c r="S57" s="34">
        <v>9.9093010000000006E-3</v>
      </c>
      <c r="T57" s="34">
        <v>9.9399459999999999E-3</v>
      </c>
      <c r="U57" s="34">
        <v>9.9996649999999996E-3</v>
      </c>
      <c r="V57" s="34">
        <v>1.1404205000000001E-2</v>
      </c>
      <c r="W57" s="34">
        <v>1.1471203500000001E-2</v>
      </c>
      <c r="X57" s="34">
        <v>1.1572298999999999E-2</v>
      </c>
      <c r="Y57" s="34">
        <v>2.5111709999999999E-2</v>
      </c>
      <c r="Z57" s="34">
        <v>2.5707575E-2</v>
      </c>
      <c r="AA57" s="34">
        <v>2.5724430999999999E-2</v>
      </c>
    </row>
    <row r="58" spans="1:27" s="30" customFormat="1" x14ac:dyDescent="0.35">
      <c r="A58" s="31" t="s">
        <v>121</v>
      </c>
      <c r="B58" s="31" t="s">
        <v>52</v>
      </c>
      <c r="C58" s="34">
        <v>18.159999847412099</v>
      </c>
      <c r="D58" s="34">
        <v>16.790000915527301</v>
      </c>
      <c r="E58" s="34">
        <v>15.569999694824199</v>
      </c>
      <c r="F58" s="34">
        <v>14.7299995422363</v>
      </c>
      <c r="G58" s="34">
        <v>14.189999580383301</v>
      </c>
      <c r="H58" s="34">
        <v>13.310000419616699</v>
      </c>
      <c r="I58" s="34">
        <v>12.270000457763601</v>
      </c>
      <c r="J58" s="34">
        <v>11.550000190734799</v>
      </c>
      <c r="K58" s="34">
        <v>11.149999618530201</v>
      </c>
      <c r="L58" s="34">
        <v>10.399999618530201</v>
      </c>
      <c r="M58" s="34">
        <v>12.3400001525878</v>
      </c>
      <c r="N58" s="34">
        <v>15.1800003051757</v>
      </c>
      <c r="O58" s="34">
        <v>18.540000915527301</v>
      </c>
      <c r="P58" s="34">
        <v>21.440000534057599</v>
      </c>
      <c r="Q58" s="34">
        <v>24.409999847412099</v>
      </c>
      <c r="R58" s="34">
        <v>26.840000152587798</v>
      </c>
      <c r="S58" s="34">
        <v>29.610000610351499</v>
      </c>
      <c r="T58" s="34">
        <v>33.150001525878899</v>
      </c>
      <c r="U58" s="34">
        <v>37.470001220703097</v>
      </c>
      <c r="V58" s="34">
        <v>40.090000152587798</v>
      </c>
      <c r="W58" s="34">
        <v>42.509998321533203</v>
      </c>
      <c r="X58" s="34">
        <v>44.720001220703097</v>
      </c>
      <c r="Y58" s="34">
        <v>46.75</v>
      </c>
      <c r="Z58" s="34">
        <v>48.569999694824197</v>
      </c>
      <c r="AA58" s="34">
        <v>50.2299995422363</v>
      </c>
    </row>
    <row r="59" spans="1:27" s="30" customFormat="1" x14ac:dyDescent="0.35">
      <c r="A59" s="38" t="s">
        <v>127</v>
      </c>
      <c r="B59" s="38"/>
      <c r="C59" s="35">
        <v>14347.067864888611</v>
      </c>
      <c r="D59" s="35">
        <v>14707.07052135117</v>
      </c>
      <c r="E59" s="35">
        <v>14707.071290042224</v>
      </c>
      <c r="F59" s="35">
        <v>15096.877268279615</v>
      </c>
      <c r="G59" s="35">
        <v>15424.060149969642</v>
      </c>
      <c r="H59" s="35">
        <v>15688.395370279923</v>
      </c>
      <c r="I59" s="35">
        <v>15920.504465640723</v>
      </c>
      <c r="J59" s="35">
        <v>17333.746016917656</v>
      </c>
      <c r="K59" s="35">
        <v>16971.246103339141</v>
      </c>
      <c r="L59" s="35">
        <v>16608.746167757534</v>
      </c>
      <c r="M59" s="35">
        <v>16608.746203909934</v>
      </c>
      <c r="N59" s="35">
        <v>16608.746282347383</v>
      </c>
      <c r="O59" s="35">
        <v>16438.746341095251</v>
      </c>
      <c r="P59" s="35">
        <v>16438.74640974358</v>
      </c>
      <c r="Q59" s="35">
        <v>16438.746506528711</v>
      </c>
      <c r="R59" s="35">
        <v>16076.246625189542</v>
      </c>
      <c r="S59" s="35">
        <v>15646.54714680693</v>
      </c>
      <c r="T59" s="35">
        <v>15226.547431720821</v>
      </c>
      <c r="U59" s="35">
        <v>14286.548106029992</v>
      </c>
      <c r="V59" s="35">
        <v>14028.248221463338</v>
      </c>
      <c r="W59" s="35">
        <v>14028.248509252577</v>
      </c>
      <c r="X59" s="35">
        <v>13903.200044769006</v>
      </c>
      <c r="Y59" s="35">
        <v>13579.400367019449</v>
      </c>
      <c r="Z59" s="35">
        <v>13155.401180285879</v>
      </c>
      <c r="AA59" s="35">
        <v>12325.885067343765</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709.00020842202002</v>
      </c>
      <c r="E64" s="34">
        <v>529.00029682520005</v>
      </c>
      <c r="F64" s="34">
        <v>529.00029880440002</v>
      </c>
      <c r="G64" s="34">
        <v>529.00030080850001</v>
      </c>
      <c r="H64" s="34">
        <v>529.00030627663</v>
      </c>
      <c r="I64" s="34">
        <v>529.00031287852005</v>
      </c>
      <c r="J64" s="34">
        <v>529.00032361609999</v>
      </c>
      <c r="K64" s="34">
        <v>529.00033867467005</v>
      </c>
      <c r="L64" s="34">
        <v>529.00036992749995</v>
      </c>
      <c r="M64" s="34">
        <v>529.00037969985999</v>
      </c>
      <c r="N64" s="34">
        <v>529.00043209645003</v>
      </c>
      <c r="O64" s="34">
        <v>529.00046423720005</v>
      </c>
      <c r="P64" s="34">
        <v>529.00050579009996</v>
      </c>
      <c r="Q64" s="34">
        <v>529.00079388749998</v>
      </c>
      <c r="R64" s="34">
        <v>529.00099801639999</v>
      </c>
      <c r="S64" s="34">
        <v>1.9397845999999999E-3</v>
      </c>
      <c r="T64" s="34">
        <v>1.9464521E-3</v>
      </c>
      <c r="U64" s="34">
        <v>1.9570080000000001E-3</v>
      </c>
      <c r="V64" s="34">
        <v>3.2903025999999999E-3</v>
      </c>
      <c r="W64" s="34">
        <v>3.8266003E-3</v>
      </c>
      <c r="X64" s="34">
        <v>3.8297941999999902E-3</v>
      </c>
      <c r="Y64" s="34">
        <v>1.2860544E-2</v>
      </c>
      <c r="Z64" s="34">
        <v>1.2872538500000001E-2</v>
      </c>
      <c r="AA64" s="34">
        <v>1.2873481000000001E-2</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1287.6402633849102</v>
      </c>
      <c r="D66" s="34">
        <v>1287.6402721129102</v>
      </c>
      <c r="E66" s="34">
        <v>1287.6403649652202</v>
      </c>
      <c r="F66" s="34">
        <v>1287.6403687752002</v>
      </c>
      <c r="G66" s="34">
        <v>1287.6403745078103</v>
      </c>
      <c r="H66" s="34">
        <v>1287.6403835464503</v>
      </c>
      <c r="I66" s="34">
        <v>1287.6403985853503</v>
      </c>
      <c r="J66" s="34">
        <v>1287.6404122560002</v>
      </c>
      <c r="K66" s="34">
        <v>1287.6404224612502</v>
      </c>
      <c r="L66" s="34">
        <v>881.64044228585033</v>
      </c>
      <c r="M66" s="34">
        <v>881.64046779845035</v>
      </c>
      <c r="N66" s="34">
        <v>647.30050392082035</v>
      </c>
      <c r="O66" s="34">
        <v>647.30053557752035</v>
      </c>
      <c r="P66" s="34">
        <v>647.30057084506029</v>
      </c>
      <c r="Q66" s="34">
        <v>567.30179915936037</v>
      </c>
      <c r="R66" s="34">
        <v>567.30210300186036</v>
      </c>
      <c r="S66" s="34">
        <v>567.30213222706027</v>
      </c>
      <c r="T66" s="34">
        <v>567.30213714206036</v>
      </c>
      <c r="U66" s="34">
        <v>567.3021452233603</v>
      </c>
      <c r="V66" s="34">
        <v>567.30215561666034</v>
      </c>
      <c r="W66" s="34">
        <v>567.30216881636034</v>
      </c>
      <c r="X66" s="34">
        <v>567.30217427666037</v>
      </c>
      <c r="Y66" s="34">
        <v>603.65970223706029</v>
      </c>
      <c r="Z66" s="34">
        <v>380.90503923706041</v>
      </c>
      <c r="AA66" s="34">
        <v>380.90503923706041</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2158.7647638014982</v>
      </c>
      <c r="E68" s="34">
        <v>2158.7658931778988</v>
      </c>
      <c r="F68" s="34">
        <v>2158.7661170019683</v>
      </c>
      <c r="G68" s="34">
        <v>2158.7662176772683</v>
      </c>
      <c r="H68" s="34">
        <v>2158.7667318671283</v>
      </c>
      <c r="I68" s="34">
        <v>2158.7670145966476</v>
      </c>
      <c r="J68" s="34">
        <v>2158.7672589425283</v>
      </c>
      <c r="K68" s="34">
        <v>2067.9677580633711</v>
      </c>
      <c r="L68" s="34">
        <v>2021.9683875702003</v>
      </c>
      <c r="M68" s="34">
        <v>2021.9687045640003</v>
      </c>
      <c r="N68" s="34">
        <v>2021.9693407887605</v>
      </c>
      <c r="O68" s="34">
        <v>1828.7695303481182</v>
      </c>
      <c r="P68" s="34">
        <v>1828.7711539987083</v>
      </c>
      <c r="Q68" s="34">
        <v>1676.8764526757993</v>
      </c>
      <c r="R68" s="34">
        <v>1492.0843701349327</v>
      </c>
      <c r="S68" s="34">
        <v>1605.1506707240831</v>
      </c>
      <c r="T68" s="34">
        <v>1725.580078757682</v>
      </c>
      <c r="U68" s="34">
        <v>1511.5806959536433</v>
      </c>
      <c r="V68" s="34">
        <v>1582.6105326268428</v>
      </c>
      <c r="W68" s="34">
        <v>1719.6193232039434</v>
      </c>
      <c r="X68" s="34">
        <v>1850.8531112903429</v>
      </c>
      <c r="Y68" s="34">
        <v>1885.4395735479914</v>
      </c>
      <c r="Z68" s="34">
        <v>2762.0656461632916</v>
      </c>
      <c r="AA68" s="34">
        <v>2418.8662431817561</v>
      </c>
    </row>
    <row r="69" spans="1:27" s="30" customFormat="1" x14ac:dyDescent="0.35">
      <c r="A69" s="31" t="s">
        <v>122</v>
      </c>
      <c r="B69" s="31" t="s">
        <v>65</v>
      </c>
      <c r="C69" s="34">
        <v>378.00208471506005</v>
      </c>
      <c r="D69" s="34">
        <v>378.00210022535003</v>
      </c>
      <c r="E69" s="34">
        <v>378.00268028523999</v>
      </c>
      <c r="F69" s="34">
        <v>378.00272388278995</v>
      </c>
      <c r="G69" s="34">
        <v>378.00274043275999</v>
      </c>
      <c r="H69" s="34">
        <v>378.00275229570002</v>
      </c>
      <c r="I69" s="34">
        <v>378.00276063055003</v>
      </c>
      <c r="J69" s="34">
        <v>378.00276311175008</v>
      </c>
      <c r="K69" s="34">
        <v>378.00276559600002</v>
      </c>
      <c r="L69" s="34">
        <v>378.00276665404004</v>
      </c>
      <c r="M69" s="34">
        <v>378.00375102306998</v>
      </c>
      <c r="N69" s="34">
        <v>378.00477095558995</v>
      </c>
      <c r="O69" s="34">
        <v>378.00550602852007</v>
      </c>
      <c r="P69" s="34">
        <v>378.00599428769999</v>
      </c>
      <c r="Q69" s="34">
        <v>512.92236136650001</v>
      </c>
      <c r="R69" s="34">
        <v>794.33662666359908</v>
      </c>
      <c r="S69" s="34">
        <v>1719.9776267914999</v>
      </c>
      <c r="T69" s="34">
        <v>1719.9780663132001</v>
      </c>
      <c r="U69" s="34">
        <v>1719.9782768427999</v>
      </c>
      <c r="V69" s="34">
        <v>1719.9784155960001</v>
      </c>
      <c r="W69" s="34">
        <v>1927.8420582473991</v>
      </c>
      <c r="X69" s="34">
        <v>1927.8422970299002</v>
      </c>
      <c r="Y69" s="34">
        <v>1792.842516637</v>
      </c>
      <c r="Z69" s="34">
        <v>1657.8425966641</v>
      </c>
      <c r="AA69" s="34">
        <v>1657.8431446655002</v>
      </c>
    </row>
    <row r="70" spans="1:27" s="30" customFormat="1" x14ac:dyDescent="0.35">
      <c r="A70" s="31" t="s">
        <v>122</v>
      </c>
      <c r="B70" s="31" t="s">
        <v>34</v>
      </c>
      <c r="C70" s="34">
        <v>165.00079277949999</v>
      </c>
      <c r="D70" s="34">
        <v>165.00080564300001</v>
      </c>
      <c r="E70" s="34">
        <v>165.00080569972999</v>
      </c>
      <c r="F70" s="34">
        <v>165.00080571714</v>
      </c>
      <c r="G70" s="34">
        <v>165.00080616586001</v>
      </c>
      <c r="H70" s="34">
        <v>165.00115320399999</v>
      </c>
      <c r="I70" s="34">
        <v>165.00161578460001</v>
      </c>
      <c r="J70" s="34">
        <v>165.00183606760001</v>
      </c>
      <c r="K70" s="34">
        <v>165.00183642210001</v>
      </c>
      <c r="L70" s="34">
        <v>135.0058264514</v>
      </c>
      <c r="M70" s="34">
        <v>135.00617667239999</v>
      </c>
      <c r="N70" s="34">
        <v>135.00730096500001</v>
      </c>
      <c r="O70" s="34">
        <v>135.00781488000001</v>
      </c>
      <c r="P70" s="34">
        <v>110.008224656</v>
      </c>
      <c r="Q70" s="34">
        <v>674.46609999999998</v>
      </c>
      <c r="R70" s="34">
        <v>674.46609999999998</v>
      </c>
      <c r="S70" s="34">
        <v>1075.8108</v>
      </c>
      <c r="T70" s="34">
        <v>1075.8108</v>
      </c>
      <c r="U70" s="34">
        <v>1075.8108</v>
      </c>
      <c r="V70" s="34">
        <v>1124.3678599999998</v>
      </c>
      <c r="W70" s="34">
        <v>1124.3672000000001</v>
      </c>
      <c r="X70" s="34">
        <v>1124.36725</v>
      </c>
      <c r="Y70" s="34">
        <v>1931.0083</v>
      </c>
      <c r="Z70" s="34">
        <v>1931.0092</v>
      </c>
      <c r="AA70" s="34">
        <v>1921.0092999999999</v>
      </c>
    </row>
    <row r="71" spans="1:27" s="30" customFormat="1" x14ac:dyDescent="0.35">
      <c r="A71" s="31" t="s">
        <v>122</v>
      </c>
      <c r="B71" s="31" t="s">
        <v>70</v>
      </c>
      <c r="C71" s="34">
        <v>0</v>
      </c>
      <c r="D71" s="34">
        <v>0</v>
      </c>
      <c r="E71" s="34">
        <v>0</v>
      </c>
      <c r="F71" s="34">
        <v>5.9187400000000005E-4</v>
      </c>
      <c r="G71" s="34">
        <v>6.3416175999999995E-4</v>
      </c>
      <c r="H71" s="34">
        <v>6.7767879999999997E-4</v>
      </c>
      <c r="I71" s="34">
        <v>7.2026432999999996E-4</v>
      </c>
      <c r="J71" s="34">
        <v>7.639751E-4</v>
      </c>
      <c r="K71" s="34">
        <v>8.0770045E-4</v>
      </c>
      <c r="L71" s="34">
        <v>8.5258389999999995E-4</v>
      </c>
      <c r="M71" s="34">
        <v>9.0970983999999998E-4</v>
      </c>
      <c r="N71" s="34">
        <v>9.7341240000000002E-4</v>
      </c>
      <c r="O71" s="34">
        <v>1.0271671999999999E-3</v>
      </c>
      <c r="P71" s="34">
        <v>1.0929103E-3</v>
      </c>
      <c r="Q71" s="34">
        <v>1.6592039E-3</v>
      </c>
      <c r="R71" s="34">
        <v>2.1833767999999902E-3</v>
      </c>
      <c r="S71" s="34">
        <v>2.5412142E-3</v>
      </c>
      <c r="T71" s="34">
        <v>2.5587329000000001E-3</v>
      </c>
      <c r="U71" s="34">
        <v>2.5769349999999998E-3</v>
      </c>
      <c r="V71" s="34">
        <v>3.0564392999999999E-3</v>
      </c>
      <c r="W71" s="34">
        <v>3.1082483000000002E-3</v>
      </c>
      <c r="X71" s="34">
        <v>3.1243031999999998E-3</v>
      </c>
      <c r="Y71" s="34">
        <v>3.6660849999999999E-3</v>
      </c>
      <c r="Z71" s="34">
        <v>4.2148003999999996E-3</v>
      </c>
      <c r="AA71" s="34">
        <v>4.2322029999999899E-3</v>
      </c>
    </row>
    <row r="72" spans="1:27" s="30" customFormat="1" x14ac:dyDescent="0.35">
      <c r="A72" s="31" t="s">
        <v>122</v>
      </c>
      <c r="B72" s="31" t="s">
        <v>52</v>
      </c>
      <c r="C72" s="34">
        <v>48.659999847412102</v>
      </c>
      <c r="D72" s="34">
        <v>41.099998474121001</v>
      </c>
      <c r="E72" s="34">
        <v>34.770000457763601</v>
      </c>
      <c r="F72" s="34">
        <v>27.069999694824201</v>
      </c>
      <c r="G72" s="34">
        <v>21.2000007629394</v>
      </c>
      <c r="H72" s="34">
        <v>17.530000686645501</v>
      </c>
      <c r="I72" s="34">
        <v>14.789999961853001</v>
      </c>
      <c r="J72" s="34">
        <v>12.6800003051757</v>
      </c>
      <c r="K72" s="34">
        <v>10.029999732971101</v>
      </c>
      <c r="L72" s="34">
        <v>8.6800003051757795</v>
      </c>
      <c r="M72" s="34">
        <v>8.6099996566772408</v>
      </c>
      <c r="N72" s="34">
        <v>9.7600002288818306</v>
      </c>
      <c r="O72" s="34">
        <v>10.9099998474121</v>
      </c>
      <c r="P72" s="34">
        <v>12.050000190734799</v>
      </c>
      <c r="Q72" s="34">
        <v>13.140000343322701</v>
      </c>
      <c r="R72" s="34">
        <v>14.1599998474121</v>
      </c>
      <c r="S72" s="34">
        <v>15.1000003814697</v>
      </c>
      <c r="T72" s="34">
        <v>15.949999809265099</v>
      </c>
      <c r="U72" s="34">
        <v>16.7199993133544</v>
      </c>
      <c r="V72" s="34">
        <v>17.350000381469702</v>
      </c>
      <c r="W72" s="34">
        <v>17.879999160766602</v>
      </c>
      <c r="X72" s="34">
        <v>18.299999237060501</v>
      </c>
      <c r="Y72" s="34">
        <v>18.629999160766602</v>
      </c>
      <c r="Z72" s="34">
        <v>18.870000839233398</v>
      </c>
      <c r="AA72" s="34">
        <v>19.049999237060501</v>
      </c>
    </row>
    <row r="73" spans="1:27" s="30" customFormat="1" x14ac:dyDescent="0.35">
      <c r="A73" s="38" t="s">
        <v>127</v>
      </c>
      <c r="B73" s="38"/>
      <c r="C73" s="35">
        <v>5453.4023616802888</v>
      </c>
      <c r="D73" s="35">
        <v>5333.4073445617787</v>
      </c>
      <c r="E73" s="35">
        <v>5153.409235253559</v>
      </c>
      <c r="F73" s="35">
        <v>5153.4095084643577</v>
      </c>
      <c r="G73" s="35">
        <v>5153.4096334263386</v>
      </c>
      <c r="H73" s="35">
        <v>5153.4101739859079</v>
      </c>
      <c r="I73" s="35">
        <v>5153.4104866910684</v>
      </c>
      <c r="J73" s="35">
        <v>5153.4107579263782</v>
      </c>
      <c r="K73" s="35">
        <v>5062.6112847952918</v>
      </c>
      <c r="L73" s="35">
        <v>4610.6119664375901</v>
      </c>
      <c r="M73" s="35">
        <v>4610.6133030853798</v>
      </c>
      <c r="N73" s="35">
        <v>4376.275047761621</v>
      </c>
      <c r="O73" s="35">
        <v>4183.076036191359</v>
      </c>
      <c r="P73" s="35">
        <v>4183.0782249215681</v>
      </c>
      <c r="Q73" s="35">
        <v>3286.1014070891597</v>
      </c>
      <c r="R73" s="35">
        <v>3382.724097816792</v>
      </c>
      <c r="S73" s="35">
        <v>3892.4323695272433</v>
      </c>
      <c r="T73" s="35">
        <v>4012.8622286650425</v>
      </c>
      <c r="U73" s="35">
        <v>3798.8630750278035</v>
      </c>
      <c r="V73" s="35">
        <v>3869.8943941421035</v>
      </c>
      <c r="W73" s="35">
        <v>4214.7673768680033</v>
      </c>
      <c r="X73" s="35">
        <v>4346.0014123911042</v>
      </c>
      <c r="Y73" s="35">
        <v>4281.954652966052</v>
      </c>
      <c r="Z73" s="35">
        <v>4800.8261546029516</v>
      </c>
      <c r="AA73" s="35">
        <v>4457.6273005653165</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208.00016668161999</v>
      </c>
      <c r="E78" s="34">
        <v>208.00021689915999</v>
      </c>
      <c r="F78" s="34">
        <v>208.00021839280001</v>
      </c>
      <c r="G78" s="34">
        <v>208.00021869225</v>
      </c>
      <c r="H78" s="34">
        <v>208.00022752445</v>
      </c>
      <c r="I78" s="34">
        <v>208.00023990720999</v>
      </c>
      <c r="J78" s="34">
        <v>208.00024876361999</v>
      </c>
      <c r="K78" s="34">
        <v>208.00027002850001</v>
      </c>
      <c r="L78" s="34">
        <v>208.00029771102999</v>
      </c>
      <c r="M78" s="34">
        <v>208.00029805212</v>
      </c>
      <c r="N78" s="34">
        <v>208.00033392730001</v>
      </c>
      <c r="O78" s="34">
        <v>208.00035268606999</v>
      </c>
      <c r="P78" s="34">
        <v>208.00036109654999</v>
      </c>
      <c r="Q78" s="34">
        <v>208.00038436954</v>
      </c>
      <c r="R78" s="34">
        <v>208.00040865157001</v>
      </c>
      <c r="S78" s="34">
        <v>208.00043135703999</v>
      </c>
      <c r="T78" s="34">
        <v>208.00059924345001</v>
      </c>
      <c r="U78" s="34">
        <v>208.0006230219</v>
      </c>
      <c r="V78" s="34">
        <v>208.00062324635999</v>
      </c>
      <c r="W78" s="34">
        <v>208.00079315952999</v>
      </c>
      <c r="X78" s="34">
        <v>208.00079502099999</v>
      </c>
      <c r="Y78" s="34">
        <v>208.00079571763999</v>
      </c>
      <c r="Z78" s="34">
        <v>208.00079977844001</v>
      </c>
      <c r="AA78" s="34">
        <v>208.000902285</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178.00026089043001</v>
      </c>
      <c r="D80" s="34">
        <v>178.00026993054999</v>
      </c>
      <c r="E80" s="34">
        <v>178.00029080466001</v>
      </c>
      <c r="F80" s="34">
        <v>178.0003072481</v>
      </c>
      <c r="G80" s="34">
        <v>178.0003233692</v>
      </c>
      <c r="H80" s="34">
        <v>178.00034303237999</v>
      </c>
      <c r="I80" s="34">
        <v>178.00036372032</v>
      </c>
      <c r="J80" s="34">
        <v>178.00038498556</v>
      </c>
      <c r="K80" s="34">
        <v>178.00040917133001</v>
      </c>
      <c r="L80" s="34">
        <v>178.00043695510001</v>
      </c>
      <c r="M80" s="34">
        <v>178.00045857730001</v>
      </c>
      <c r="N80" s="34">
        <v>178.00049032654999</v>
      </c>
      <c r="O80" s="34">
        <v>178.00052044879999</v>
      </c>
      <c r="P80" s="34">
        <v>178.00055035646</v>
      </c>
      <c r="Q80" s="34">
        <v>178.0005843701</v>
      </c>
      <c r="R80" s="34">
        <v>178.0006201098</v>
      </c>
      <c r="S80" s="34">
        <v>178.00065799039999</v>
      </c>
      <c r="T80" s="34">
        <v>178.0007138421</v>
      </c>
      <c r="U80" s="34">
        <v>178.00077321596001</v>
      </c>
      <c r="V80" s="34">
        <v>58.000787837099999</v>
      </c>
      <c r="W80" s="34">
        <v>58.000867416150001</v>
      </c>
      <c r="X80" s="34">
        <v>58.0009230462</v>
      </c>
      <c r="Y80" s="34">
        <v>58.0009449187</v>
      </c>
      <c r="Z80" s="34">
        <v>58.001011918000003</v>
      </c>
      <c r="AA80" s="34">
        <v>58.001083388700003</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573.20167580598604</v>
      </c>
      <c r="E82" s="34">
        <v>573.20228926143614</v>
      </c>
      <c r="F82" s="34">
        <v>573.20231298013618</v>
      </c>
      <c r="G82" s="34">
        <v>573.20232310526603</v>
      </c>
      <c r="H82" s="34">
        <v>573.20236344296598</v>
      </c>
      <c r="I82" s="34">
        <v>573.20245711332598</v>
      </c>
      <c r="J82" s="34">
        <v>573.20251734105602</v>
      </c>
      <c r="K82" s="34">
        <v>573.20270523609599</v>
      </c>
      <c r="L82" s="34">
        <v>573.20296901634617</v>
      </c>
      <c r="M82" s="34">
        <v>573.2029819205959</v>
      </c>
      <c r="N82" s="34">
        <v>573.2032517698359</v>
      </c>
      <c r="O82" s="34">
        <v>573.20330690308606</v>
      </c>
      <c r="P82" s="34">
        <v>573.20374018287589</v>
      </c>
      <c r="Q82" s="34">
        <v>573.20397272493597</v>
      </c>
      <c r="R82" s="34">
        <v>573.20435297609606</v>
      </c>
      <c r="S82" s="34">
        <v>573.20449093570608</v>
      </c>
      <c r="T82" s="34">
        <v>573.20895692713611</v>
      </c>
      <c r="U82" s="34">
        <v>573.20905532203608</v>
      </c>
      <c r="V82" s="34">
        <v>573.20907152503605</v>
      </c>
      <c r="W82" s="34">
        <v>573.21727707313596</v>
      </c>
      <c r="X82" s="34">
        <v>573.21733228183609</v>
      </c>
      <c r="Y82" s="34">
        <v>573.21735649493598</v>
      </c>
      <c r="Z82" s="34">
        <v>419.61750261532103</v>
      </c>
      <c r="AA82" s="34">
        <v>498.14550175612095</v>
      </c>
    </row>
    <row r="83" spans="1:27" s="30" customFormat="1" x14ac:dyDescent="0.35">
      <c r="A83" s="31" t="s">
        <v>123</v>
      </c>
      <c r="B83" s="31" t="s">
        <v>65</v>
      </c>
      <c r="C83" s="34">
        <v>2.3937703999999901E-4</v>
      </c>
      <c r="D83" s="34">
        <v>2.3965687E-4</v>
      </c>
      <c r="E83" s="34">
        <v>2.9106961999999999E-4</v>
      </c>
      <c r="F83" s="34">
        <v>2.9481772999999899E-4</v>
      </c>
      <c r="G83" s="34">
        <v>2.9606240000000001E-4</v>
      </c>
      <c r="H83" s="34">
        <v>3.0017212999999999E-4</v>
      </c>
      <c r="I83" s="34">
        <v>3.0165371999999998E-4</v>
      </c>
      <c r="J83" s="34">
        <v>3.021489E-4</v>
      </c>
      <c r="K83" s="34">
        <v>3.0298815999999998E-4</v>
      </c>
      <c r="L83" s="34">
        <v>3.03276E-4</v>
      </c>
      <c r="M83" s="34">
        <v>3.8307236000000001E-4</v>
      </c>
      <c r="N83" s="34">
        <v>5.1437364999999896E-4</v>
      </c>
      <c r="O83" s="34">
        <v>5.8248999999999996E-4</v>
      </c>
      <c r="P83" s="34">
        <v>5.9002730000000001E-4</v>
      </c>
      <c r="Q83" s="34">
        <v>6.4452909999999995E-4</v>
      </c>
      <c r="R83" s="34">
        <v>7.2224439999999995E-4</v>
      </c>
      <c r="S83" s="34">
        <v>8.1681669999999996E-4</v>
      </c>
      <c r="T83" s="34">
        <v>1.7374478000000001E-3</v>
      </c>
      <c r="U83" s="34">
        <v>1.7617645999999901E-3</v>
      </c>
      <c r="V83" s="34">
        <v>1.7620762999999999E-3</v>
      </c>
      <c r="W83" s="34">
        <v>4.2877736999999997E-3</v>
      </c>
      <c r="X83" s="34">
        <v>4.2915369999999998E-3</v>
      </c>
      <c r="Y83" s="34">
        <v>4.2919502999999998E-3</v>
      </c>
      <c r="Z83" s="34">
        <v>4.3082284E-3</v>
      </c>
      <c r="AA83" s="34">
        <v>4.9973483999999997E-3</v>
      </c>
    </row>
    <row r="84" spans="1:27" s="30" customFormat="1" x14ac:dyDescent="0.35">
      <c r="A84" s="31" t="s">
        <v>123</v>
      </c>
      <c r="B84" s="31" t="s">
        <v>34</v>
      </c>
      <c r="C84" s="34">
        <v>6.9510660000000001E-4</v>
      </c>
      <c r="D84" s="34">
        <v>7.0966140000000002E-4</v>
      </c>
      <c r="E84" s="34">
        <v>7.0970419999999998E-4</v>
      </c>
      <c r="F84" s="34">
        <v>7.0972554000000004E-4</v>
      </c>
      <c r="G84" s="34">
        <v>7.1092569999999997E-4</v>
      </c>
      <c r="H84" s="34">
        <v>1.1078080999999899E-3</v>
      </c>
      <c r="I84" s="34">
        <v>1.5252715999999999E-3</v>
      </c>
      <c r="J84" s="34">
        <v>1.7346086999999999E-3</v>
      </c>
      <c r="K84" s="34">
        <v>1.7348119E-3</v>
      </c>
      <c r="L84" s="34">
        <v>4.1032964000000003E-3</v>
      </c>
      <c r="M84" s="34">
        <v>4.3211439999999999E-3</v>
      </c>
      <c r="N84" s="34">
        <v>4.3228907E-3</v>
      </c>
      <c r="O84" s="34">
        <v>4.3235970000000002E-3</v>
      </c>
      <c r="P84" s="34">
        <v>4.3238327000000003E-3</v>
      </c>
      <c r="Q84" s="34">
        <v>4.3239584000000003E-3</v>
      </c>
      <c r="R84" s="34">
        <v>4.324044E-3</v>
      </c>
      <c r="S84" s="34">
        <v>4.3241787000000004E-3</v>
      </c>
      <c r="T84" s="34">
        <v>4.3244156999999997E-3</v>
      </c>
      <c r="U84" s="34">
        <v>4.3251445000000001E-3</v>
      </c>
      <c r="V84" s="34">
        <v>4.5026739999999999E-3</v>
      </c>
      <c r="W84" s="34">
        <v>4.3001584999999998E-3</v>
      </c>
      <c r="X84" s="34">
        <v>4.5085759999999898E-3</v>
      </c>
      <c r="Y84" s="34">
        <v>5.0057460000000002E-3</v>
      </c>
      <c r="Z84" s="34">
        <v>5.0937003000000002E-3</v>
      </c>
      <c r="AA84" s="34">
        <v>5.4147809999999996E-3</v>
      </c>
    </row>
    <row r="85" spans="1:27" s="30" customFormat="1" x14ac:dyDescent="0.35">
      <c r="A85" s="31" t="s">
        <v>123</v>
      </c>
      <c r="B85" s="31" t="s">
        <v>70</v>
      </c>
      <c r="C85" s="34">
        <v>0</v>
      </c>
      <c r="D85" s="34">
        <v>0</v>
      </c>
      <c r="E85" s="34">
        <v>0</v>
      </c>
      <c r="F85" s="34">
        <v>1.0889630999999999E-3</v>
      </c>
      <c r="G85" s="34">
        <v>1.2366973E-3</v>
      </c>
      <c r="H85" s="34">
        <v>1.2855746E-3</v>
      </c>
      <c r="I85" s="34">
        <v>1.3600623999999999E-3</v>
      </c>
      <c r="J85" s="34">
        <v>1.4767132999999901E-3</v>
      </c>
      <c r="K85" s="34">
        <v>1.5298987E-3</v>
      </c>
      <c r="L85" s="34">
        <v>1.5892978E-3</v>
      </c>
      <c r="M85" s="34">
        <v>1.7585144E-3</v>
      </c>
      <c r="N85" s="34">
        <v>1.7957945999999901E-3</v>
      </c>
      <c r="O85" s="34">
        <v>1.8920896E-3</v>
      </c>
      <c r="P85" s="34">
        <v>2.0484696E-3</v>
      </c>
      <c r="Q85" s="34">
        <v>2.1591340000000001E-3</v>
      </c>
      <c r="R85" s="34">
        <v>2.2850558000000001E-3</v>
      </c>
      <c r="S85" s="34">
        <v>2.4256450000000001E-3</v>
      </c>
      <c r="T85" s="34">
        <v>2.4952301999999998E-3</v>
      </c>
      <c r="U85" s="34">
        <v>2.7190482E-3</v>
      </c>
      <c r="V85" s="34">
        <v>3.0004712999999999E-3</v>
      </c>
      <c r="W85" s="34">
        <v>3.032744E-3</v>
      </c>
      <c r="X85" s="34">
        <v>3.156739E-3</v>
      </c>
      <c r="Y85" s="34">
        <v>3.4252965999999902E-3</v>
      </c>
      <c r="Z85" s="34">
        <v>3.4827372999999902E-3</v>
      </c>
      <c r="AA85" s="34">
        <v>3.6765690000000002E-3</v>
      </c>
    </row>
    <row r="86" spans="1:27" s="30" customFormat="1" x14ac:dyDescent="0.35">
      <c r="A86" s="31" t="s">
        <v>123</v>
      </c>
      <c r="B86" s="31" t="s">
        <v>52</v>
      </c>
      <c r="C86" s="34">
        <v>2.3099999427795401</v>
      </c>
      <c r="D86" s="34">
        <v>2.0999999046325599</v>
      </c>
      <c r="E86" s="34">
        <v>1.8899999856948799</v>
      </c>
      <c r="F86" s="34">
        <v>1.7400000095367401</v>
      </c>
      <c r="G86" s="34">
        <v>1.5900000333786</v>
      </c>
      <c r="H86" s="34">
        <v>1.40999996662139</v>
      </c>
      <c r="I86" s="34">
        <v>1.2699999809265099</v>
      </c>
      <c r="J86" s="34">
        <v>1.12999999523162</v>
      </c>
      <c r="K86" s="34">
        <v>1.00999999046325</v>
      </c>
      <c r="L86" s="34">
        <v>0.91000002622604304</v>
      </c>
      <c r="M86" s="34">
        <v>1.0199999809265099</v>
      </c>
      <c r="N86" s="34">
        <v>1.2300000190734801</v>
      </c>
      <c r="O86" s="34">
        <v>1.4800000190734801</v>
      </c>
      <c r="P86" s="34">
        <v>1.7400000095367401</v>
      </c>
      <c r="Q86" s="34">
        <v>2</v>
      </c>
      <c r="R86" s="34">
        <v>2.2300000190734801</v>
      </c>
      <c r="S86" s="34">
        <v>2.4400000572204501</v>
      </c>
      <c r="T86" s="34">
        <v>2.71000003814697</v>
      </c>
      <c r="U86" s="34">
        <v>3.0199999809265101</v>
      </c>
      <c r="V86" s="34">
        <v>3.1900000572204501</v>
      </c>
      <c r="W86" s="34">
        <v>3.3399999141693102</v>
      </c>
      <c r="X86" s="34">
        <v>3.4700000286102202</v>
      </c>
      <c r="Y86" s="34">
        <v>3.5799999237060498</v>
      </c>
      <c r="Z86" s="34">
        <v>3.6800000667571999</v>
      </c>
      <c r="AA86" s="34">
        <v>3.75</v>
      </c>
    </row>
    <row r="87" spans="1:27" s="30" customFormat="1" x14ac:dyDescent="0.35">
      <c r="A87" s="38" t="s">
        <v>127</v>
      </c>
      <c r="B87" s="38"/>
      <c r="C87" s="35">
        <v>3135.7005086598037</v>
      </c>
      <c r="D87" s="35">
        <v>3135.7023558897235</v>
      </c>
      <c r="E87" s="35">
        <v>3135.7030918495734</v>
      </c>
      <c r="F87" s="35">
        <v>3135.703137253463</v>
      </c>
      <c r="G87" s="35">
        <v>3135.7031650438134</v>
      </c>
      <c r="H87" s="35">
        <v>3135.7032379866237</v>
      </c>
      <c r="I87" s="35">
        <v>3135.7033662092731</v>
      </c>
      <c r="J87" s="35">
        <v>3135.7034570538335</v>
      </c>
      <c r="K87" s="35">
        <v>3135.703691238783</v>
      </c>
      <c r="L87" s="35">
        <v>3135.7040107731736</v>
      </c>
      <c r="M87" s="35">
        <v>3135.7041254370729</v>
      </c>
      <c r="N87" s="35">
        <v>3135.704594212033</v>
      </c>
      <c r="O87" s="35">
        <v>3135.7047663426529</v>
      </c>
      <c r="P87" s="35">
        <v>3135.7052454778832</v>
      </c>
      <c r="Q87" s="35">
        <v>3135.7055898083736</v>
      </c>
      <c r="R87" s="35">
        <v>3135.7061077965636</v>
      </c>
      <c r="S87" s="35">
        <v>3135.7064009145433</v>
      </c>
      <c r="T87" s="35">
        <v>3135.7120112751836</v>
      </c>
      <c r="U87" s="35">
        <v>3135.7122171391929</v>
      </c>
      <c r="V87" s="35">
        <v>3015.7122484994934</v>
      </c>
      <c r="W87" s="35">
        <v>3015.7232292372132</v>
      </c>
      <c r="X87" s="35">
        <v>3015.7233457007333</v>
      </c>
      <c r="Y87" s="35">
        <v>3015.7233928962728</v>
      </c>
      <c r="Z87" s="35">
        <v>2862.1236263548585</v>
      </c>
      <c r="AA87" s="35">
        <v>2940.6524885929184</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342.33724666917601</v>
      </c>
      <c r="D92" s="34">
        <v>362.337287403706</v>
      </c>
      <c r="E92" s="34">
        <v>362.33830533857599</v>
      </c>
      <c r="F92" s="34">
        <v>362.33830554993597</v>
      </c>
      <c r="G92" s="34">
        <v>362.33831431997601</v>
      </c>
      <c r="H92" s="34">
        <v>362.34111186890601</v>
      </c>
      <c r="I92" s="34">
        <v>362.34419925190599</v>
      </c>
      <c r="J92" s="34">
        <v>362.35019160610602</v>
      </c>
      <c r="K92" s="34">
        <v>362.35019372890605</v>
      </c>
      <c r="L92" s="34">
        <v>332.37388961540597</v>
      </c>
      <c r="M92" s="34">
        <v>332.37575449390602</v>
      </c>
      <c r="N92" s="34">
        <v>332.37971159080598</v>
      </c>
      <c r="O92" s="34">
        <v>277.051531668</v>
      </c>
      <c r="P92" s="34">
        <v>252.05239071150001</v>
      </c>
      <c r="Q92" s="34">
        <v>1972.8767742375996</v>
      </c>
      <c r="R92" s="34">
        <v>1972.8767768722</v>
      </c>
      <c r="S92" s="34">
        <v>4638.6035496237</v>
      </c>
      <c r="T92" s="34">
        <v>4638.6035502816994</v>
      </c>
      <c r="U92" s="34">
        <v>4842.1094951375007</v>
      </c>
      <c r="V92" s="34">
        <v>5443.0235793464899</v>
      </c>
      <c r="W92" s="34">
        <v>6865.2357006665006</v>
      </c>
      <c r="X92" s="34">
        <v>7627.350464135</v>
      </c>
      <c r="Y92" s="34">
        <v>9032.6226653119993</v>
      </c>
      <c r="Z92" s="34">
        <v>9032.625136244289</v>
      </c>
      <c r="AA92" s="34">
        <v>9022.6259919909917</v>
      </c>
    </row>
    <row r="93" spans="1:27" collapsed="1" x14ac:dyDescent="0.35">
      <c r="A93" s="31" t="s">
        <v>38</v>
      </c>
      <c r="B93" s="31" t="s">
        <v>113</v>
      </c>
      <c r="C93" s="34">
        <v>1330</v>
      </c>
      <c r="D93" s="34">
        <v>1330</v>
      </c>
      <c r="E93" s="34">
        <v>1330</v>
      </c>
      <c r="F93" s="34">
        <v>1330.0082994901202</v>
      </c>
      <c r="G93" s="34">
        <v>3370.0088163024602</v>
      </c>
      <c r="H93" s="34">
        <v>3370.0091560569103</v>
      </c>
      <c r="I93" s="34">
        <v>3370.0095076771099</v>
      </c>
      <c r="J93" s="34">
        <v>3370.0105162999998</v>
      </c>
      <c r="K93" s="34">
        <v>3370.0108834450502</v>
      </c>
      <c r="L93" s="34">
        <v>3370.0111847907997</v>
      </c>
      <c r="M93" s="34">
        <v>3370.01164197854</v>
      </c>
      <c r="N93" s="34">
        <v>3370.0120219853002</v>
      </c>
      <c r="O93" s="34">
        <v>3370.0124314098002</v>
      </c>
      <c r="P93" s="34">
        <v>3370.0129667581004</v>
      </c>
      <c r="Q93" s="34">
        <v>3370.0163544175002</v>
      </c>
      <c r="R93" s="34">
        <v>3370.0182606898998</v>
      </c>
      <c r="S93" s="34">
        <v>3370.0618271079998</v>
      </c>
      <c r="T93" s="34">
        <v>3370.0620623939003</v>
      </c>
      <c r="U93" s="34">
        <v>3370.0625140152001</v>
      </c>
      <c r="V93" s="34">
        <v>3370.0750725601997</v>
      </c>
      <c r="W93" s="34">
        <v>3370.0756830198002</v>
      </c>
      <c r="X93" s="34">
        <v>3782.0506426062002</v>
      </c>
      <c r="Y93" s="34">
        <v>3782.0747187586003</v>
      </c>
      <c r="Z93" s="34">
        <v>3782.0975410767001</v>
      </c>
      <c r="AA93" s="34">
        <v>3782.0978545880002</v>
      </c>
    </row>
    <row r="94" spans="1:27" x14ac:dyDescent="0.35">
      <c r="A94" s="31" t="s">
        <v>38</v>
      </c>
      <c r="B94" s="31" t="s">
        <v>72</v>
      </c>
      <c r="C94" s="34">
        <v>123.78999909758556</v>
      </c>
      <c r="D94" s="34">
        <v>111.41000039875483</v>
      </c>
      <c r="E94" s="34">
        <v>100.24999886751158</v>
      </c>
      <c r="F94" s="34">
        <v>90.209999501704985</v>
      </c>
      <c r="G94" s="34">
        <v>81.17999988794314</v>
      </c>
      <c r="H94" s="34">
        <v>73.050000220537058</v>
      </c>
      <c r="I94" s="34">
        <v>65.750000506639296</v>
      </c>
      <c r="J94" s="34">
        <v>59.150000154971799</v>
      </c>
      <c r="K94" s="34">
        <v>53.229999952018012</v>
      </c>
      <c r="L94" s="34">
        <v>47.910000607371252</v>
      </c>
      <c r="M94" s="34">
        <v>53.220000617205912</v>
      </c>
      <c r="N94" s="34">
        <v>64.780001550912672</v>
      </c>
      <c r="O94" s="34">
        <v>77.600001037120578</v>
      </c>
      <c r="P94" s="34">
        <v>89.720002129673787</v>
      </c>
      <c r="Q94" s="34">
        <v>101.64999876916396</v>
      </c>
      <c r="R94" s="34">
        <v>111.47999882698041</v>
      </c>
      <c r="S94" s="34">
        <v>122.04999902844413</v>
      </c>
      <c r="T94" s="34">
        <v>135.04000264406187</v>
      </c>
      <c r="U94" s="34">
        <v>150.53000128269176</v>
      </c>
      <c r="V94" s="34">
        <v>160.23000252246831</v>
      </c>
      <c r="W94" s="34">
        <v>169.09999671578402</v>
      </c>
      <c r="X94" s="34">
        <v>177.11000314354882</v>
      </c>
      <c r="Y94" s="34">
        <v>184.34000152349466</v>
      </c>
      <c r="Z94" s="34">
        <v>190.76000329852093</v>
      </c>
      <c r="AA94" s="34">
        <v>196.5099966228006</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4.3453373E-3</v>
      </c>
      <c r="D97" s="34">
        <v>4.3473999499999997E-3</v>
      </c>
      <c r="E97" s="34">
        <v>5.3651248300000008E-3</v>
      </c>
      <c r="F97" s="34">
        <v>5.3652541999999999E-3</v>
      </c>
      <c r="G97" s="34">
        <v>5.3682205499999995E-3</v>
      </c>
      <c r="H97" s="34">
        <v>6.5806900999999902E-3</v>
      </c>
      <c r="I97" s="34">
        <v>7.8715957999999989E-3</v>
      </c>
      <c r="J97" s="34">
        <v>8.5208666999999801E-3</v>
      </c>
      <c r="K97" s="34">
        <v>8.521892499999989E-3</v>
      </c>
      <c r="L97" s="34">
        <v>2.2299013900000001E-2</v>
      </c>
      <c r="M97" s="34">
        <v>2.3475035799999999E-2</v>
      </c>
      <c r="N97" s="34">
        <v>2.5623589699999998E-2</v>
      </c>
      <c r="O97" s="34">
        <v>2.647472699999999E-2</v>
      </c>
      <c r="P97" s="34">
        <v>2.6785875399999999E-2</v>
      </c>
      <c r="Q97" s="34">
        <v>1156.3879363767999</v>
      </c>
      <c r="R97" s="34">
        <v>1156.3879379212001</v>
      </c>
      <c r="S97" s="34">
        <v>2583.6560854450004</v>
      </c>
      <c r="T97" s="34">
        <v>2583.6560858660005</v>
      </c>
      <c r="U97" s="34">
        <v>2583.6562999930002</v>
      </c>
      <c r="V97" s="34">
        <v>2821.3068166724902</v>
      </c>
      <c r="W97" s="34">
        <v>3364.8601505079996</v>
      </c>
      <c r="X97" s="34">
        <v>3746.5733055589999</v>
      </c>
      <c r="Y97" s="34">
        <v>4282.4706095659994</v>
      </c>
      <c r="Z97" s="34">
        <v>4282.4716425439901</v>
      </c>
      <c r="AA97" s="34">
        <v>4282.4718772099905</v>
      </c>
    </row>
    <row r="98" spans="1:27" x14ac:dyDescent="0.35">
      <c r="A98" s="31" t="s">
        <v>119</v>
      </c>
      <c r="B98" s="31" t="s">
        <v>113</v>
      </c>
      <c r="C98" s="34">
        <v>840</v>
      </c>
      <c r="D98" s="34">
        <v>840</v>
      </c>
      <c r="E98" s="34">
        <v>840</v>
      </c>
      <c r="F98" s="34">
        <v>840.00494169269996</v>
      </c>
      <c r="G98" s="34">
        <v>2880.0050843120998</v>
      </c>
      <c r="H98" s="34">
        <v>2880.0051916870102</v>
      </c>
      <c r="I98" s="34">
        <v>2880.00530482575</v>
      </c>
      <c r="J98" s="34">
        <v>2880.0054093908998</v>
      </c>
      <c r="K98" s="34">
        <v>2880.0055763945002</v>
      </c>
      <c r="L98" s="34">
        <v>2880.0057120544998</v>
      </c>
      <c r="M98" s="34">
        <v>2880.0058693735</v>
      </c>
      <c r="N98" s="34">
        <v>2880.0060435846999</v>
      </c>
      <c r="O98" s="34">
        <v>2880.0062124043002</v>
      </c>
      <c r="P98" s="34">
        <v>2880.0064010811002</v>
      </c>
      <c r="Q98" s="34">
        <v>2880.0087028082999</v>
      </c>
      <c r="R98" s="34">
        <v>2880.0089869522999</v>
      </c>
      <c r="S98" s="34">
        <v>2880.0405257588</v>
      </c>
      <c r="T98" s="34">
        <v>2880.0405986917999</v>
      </c>
      <c r="U98" s="34">
        <v>2880.040696517</v>
      </c>
      <c r="V98" s="34">
        <v>2880.0415814605999</v>
      </c>
      <c r="W98" s="34">
        <v>2880.0418362509999</v>
      </c>
      <c r="X98" s="34">
        <v>2880.042069265</v>
      </c>
      <c r="Y98" s="34">
        <v>2880.0517656669999</v>
      </c>
      <c r="Z98" s="34">
        <v>2880.073385964</v>
      </c>
      <c r="AA98" s="34">
        <v>2880.073441385</v>
      </c>
    </row>
    <row r="99" spans="1:27" x14ac:dyDescent="0.35">
      <c r="A99" s="31" t="s">
        <v>119</v>
      </c>
      <c r="B99" s="31" t="s">
        <v>72</v>
      </c>
      <c r="C99" s="34">
        <v>38.939999192953032</v>
      </c>
      <c r="D99" s="34">
        <v>36.570000723004284</v>
      </c>
      <c r="E99" s="34">
        <v>34.119999110698686</v>
      </c>
      <c r="F99" s="34">
        <v>32.960000216960843</v>
      </c>
      <c r="G99" s="34">
        <v>30.909999549388836</v>
      </c>
      <c r="H99" s="34">
        <v>28.099999338388383</v>
      </c>
      <c r="I99" s="34">
        <v>25.789999991655282</v>
      </c>
      <c r="J99" s="34">
        <v>23.279999434947872</v>
      </c>
      <c r="K99" s="34">
        <v>21.230000190436762</v>
      </c>
      <c r="L99" s="34">
        <v>19.240000352263444</v>
      </c>
      <c r="M99" s="34">
        <v>21.660000674426477</v>
      </c>
      <c r="N99" s="34">
        <v>26.480000883340772</v>
      </c>
      <c r="O99" s="34">
        <v>32.050000369548698</v>
      </c>
      <c r="P99" s="34">
        <v>37.130000784993157</v>
      </c>
      <c r="Q99" s="34">
        <v>42.219999417662557</v>
      </c>
      <c r="R99" s="34">
        <v>46.389998197555521</v>
      </c>
      <c r="S99" s="34">
        <v>50.989998131990404</v>
      </c>
      <c r="T99" s="34">
        <v>56.620000660419379</v>
      </c>
      <c r="U99" s="34">
        <v>63.279999852180438</v>
      </c>
      <c r="V99" s="34">
        <v>67.380000710487266</v>
      </c>
      <c r="W99" s="34">
        <v>71.110000997781711</v>
      </c>
      <c r="X99" s="34">
        <v>74.470001131296115</v>
      </c>
      <c r="Y99" s="34">
        <v>77.480000913143101</v>
      </c>
      <c r="Z99" s="34">
        <v>80.150001019239326</v>
      </c>
      <c r="AA99" s="34">
        <v>82.519998759031211</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102.0006862298</v>
      </c>
      <c r="D102" s="34">
        <v>122.00069031335001</v>
      </c>
      <c r="E102" s="34">
        <v>122.00069037586</v>
      </c>
      <c r="F102" s="34">
        <v>122.00069039820001</v>
      </c>
      <c r="G102" s="34">
        <v>122.00069110666</v>
      </c>
      <c r="H102" s="34">
        <v>122.00107693389999</v>
      </c>
      <c r="I102" s="34">
        <v>122.0014888914</v>
      </c>
      <c r="J102" s="34">
        <v>122.0016941921</v>
      </c>
      <c r="K102" s="34">
        <v>122.00169465410001</v>
      </c>
      <c r="L102" s="34">
        <v>122.005005805</v>
      </c>
      <c r="M102" s="34">
        <v>122.005115938</v>
      </c>
      <c r="N102" s="34">
        <v>122.0057830107</v>
      </c>
      <c r="O102" s="34">
        <v>122.006234912</v>
      </c>
      <c r="P102" s="34">
        <v>122.0063722264</v>
      </c>
      <c r="Q102" s="34">
        <v>122.011729452</v>
      </c>
      <c r="R102" s="34">
        <v>122.011730267</v>
      </c>
      <c r="S102" s="34">
        <v>479.05914000000001</v>
      </c>
      <c r="T102" s="34">
        <v>479.05914000000001</v>
      </c>
      <c r="U102" s="34">
        <v>479.05916999999999</v>
      </c>
      <c r="V102" s="34">
        <v>683.03179999999998</v>
      </c>
      <c r="W102" s="34">
        <v>1561.6921</v>
      </c>
      <c r="X102" s="34">
        <v>1942.0934</v>
      </c>
      <c r="Y102" s="34">
        <v>1942.0934</v>
      </c>
      <c r="Z102" s="34">
        <v>1942.0934</v>
      </c>
      <c r="AA102" s="34">
        <v>1942.0934999999999</v>
      </c>
    </row>
    <row r="103" spans="1:27" x14ac:dyDescent="0.35">
      <c r="A103" s="31" t="s">
        <v>120</v>
      </c>
      <c r="B103" s="31" t="s">
        <v>113</v>
      </c>
      <c r="C103" s="34">
        <v>490</v>
      </c>
      <c r="D103" s="34">
        <v>490</v>
      </c>
      <c r="E103" s="34">
        <v>490</v>
      </c>
      <c r="F103" s="34">
        <v>490.00079369835998</v>
      </c>
      <c r="G103" s="34">
        <v>490.00086086440001</v>
      </c>
      <c r="H103" s="34">
        <v>490.00091650280001</v>
      </c>
      <c r="I103" s="34">
        <v>490.00097254163001</v>
      </c>
      <c r="J103" s="34">
        <v>490.0010251882</v>
      </c>
      <c r="K103" s="34">
        <v>490.00112824270002</v>
      </c>
      <c r="L103" s="34">
        <v>490.0011893912</v>
      </c>
      <c r="M103" s="34">
        <v>490.00126208850003</v>
      </c>
      <c r="N103" s="34">
        <v>490.00136380420003</v>
      </c>
      <c r="O103" s="34">
        <v>490.0014461472</v>
      </c>
      <c r="P103" s="34">
        <v>490.00154807720003</v>
      </c>
      <c r="Q103" s="34">
        <v>490.00188898990001</v>
      </c>
      <c r="R103" s="34">
        <v>490.0026693863</v>
      </c>
      <c r="S103" s="34">
        <v>490.00642518900003</v>
      </c>
      <c r="T103" s="34">
        <v>490.00646979300001</v>
      </c>
      <c r="U103" s="34">
        <v>490.00652185000001</v>
      </c>
      <c r="V103" s="34">
        <v>490.016029984</v>
      </c>
      <c r="W103" s="34">
        <v>490.01623457300002</v>
      </c>
      <c r="X103" s="34">
        <v>901.99072000000001</v>
      </c>
      <c r="Y103" s="34">
        <v>901.99074999999993</v>
      </c>
      <c r="Z103" s="34">
        <v>901.99074999999993</v>
      </c>
      <c r="AA103" s="34">
        <v>901.99077999999997</v>
      </c>
    </row>
    <row r="104" spans="1:27" x14ac:dyDescent="0.35">
      <c r="A104" s="31" t="s">
        <v>120</v>
      </c>
      <c r="B104" s="31" t="s">
        <v>72</v>
      </c>
      <c r="C104" s="34">
        <v>15.7200002670288</v>
      </c>
      <c r="D104" s="34">
        <v>14.8500003814697</v>
      </c>
      <c r="E104" s="34">
        <v>13.899999618530201</v>
      </c>
      <c r="F104" s="34">
        <v>13.7100000381469</v>
      </c>
      <c r="G104" s="34">
        <v>13.289999961853001</v>
      </c>
      <c r="H104" s="34">
        <v>12.699999809265099</v>
      </c>
      <c r="I104" s="34">
        <v>11.6300001144409</v>
      </c>
      <c r="J104" s="34">
        <v>10.5100002288818</v>
      </c>
      <c r="K104" s="34">
        <v>9.8100004196166992</v>
      </c>
      <c r="L104" s="34">
        <v>8.6800003051757795</v>
      </c>
      <c r="M104" s="34">
        <v>9.5900001525878906</v>
      </c>
      <c r="N104" s="34">
        <v>12.1300001144409</v>
      </c>
      <c r="O104" s="34">
        <v>14.619999885559</v>
      </c>
      <c r="P104" s="34">
        <v>17.360000610351499</v>
      </c>
      <c r="Q104" s="34">
        <v>19.879999160766602</v>
      </c>
      <c r="R104" s="34">
        <v>21.860000610351499</v>
      </c>
      <c r="S104" s="34">
        <v>23.909999847412099</v>
      </c>
      <c r="T104" s="34">
        <v>26.610000610351499</v>
      </c>
      <c r="U104" s="34">
        <v>30.040000915527301</v>
      </c>
      <c r="V104" s="34">
        <v>32.220001220703097</v>
      </c>
      <c r="W104" s="34">
        <v>34.259998321533203</v>
      </c>
      <c r="X104" s="34">
        <v>36.150001525878899</v>
      </c>
      <c r="Y104" s="34">
        <v>37.900001525878899</v>
      </c>
      <c r="Z104" s="34">
        <v>39.490001678466797</v>
      </c>
      <c r="AA104" s="34">
        <v>40.959999084472599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75.330727215975998</v>
      </c>
      <c r="D107" s="34">
        <v>75.330734386006</v>
      </c>
      <c r="E107" s="34">
        <v>75.330734433955996</v>
      </c>
      <c r="F107" s="34">
        <v>75.330734454856</v>
      </c>
      <c r="G107" s="34">
        <v>75.330737901205993</v>
      </c>
      <c r="H107" s="34">
        <v>75.331193232806001</v>
      </c>
      <c r="I107" s="34">
        <v>75.331697708505999</v>
      </c>
      <c r="J107" s="34">
        <v>75.336405871005994</v>
      </c>
      <c r="K107" s="34">
        <v>75.336405948305995</v>
      </c>
      <c r="L107" s="34">
        <v>75.336655048705992</v>
      </c>
      <c r="M107" s="34">
        <v>75.336665703706004</v>
      </c>
      <c r="N107" s="34">
        <v>75.336681134705998</v>
      </c>
      <c r="O107" s="34">
        <v>20.006683551999998</v>
      </c>
      <c r="P107" s="34">
        <v>20.006684120999999</v>
      </c>
      <c r="Q107" s="34">
        <v>20.006684450400002</v>
      </c>
      <c r="R107" s="34">
        <v>20.00668464</v>
      </c>
      <c r="S107" s="34">
        <v>500.07319999999999</v>
      </c>
      <c r="T107" s="34">
        <v>500.07319999999999</v>
      </c>
      <c r="U107" s="34">
        <v>703.57889999999998</v>
      </c>
      <c r="V107" s="34">
        <v>814.31259999999997</v>
      </c>
      <c r="W107" s="34">
        <v>814.31195000000002</v>
      </c>
      <c r="X107" s="34">
        <v>814.31200000000001</v>
      </c>
      <c r="Y107" s="34">
        <v>877.04534999999998</v>
      </c>
      <c r="Z107" s="34">
        <v>877.04579999999999</v>
      </c>
      <c r="AA107" s="34">
        <v>877.04589999999996</v>
      </c>
    </row>
    <row r="108" spans="1:27" x14ac:dyDescent="0.35">
      <c r="A108" s="31" t="s">
        <v>121</v>
      </c>
      <c r="B108" s="31" t="s">
        <v>113</v>
      </c>
      <c r="C108" s="34">
        <v>0</v>
      </c>
      <c r="D108" s="34">
        <v>0</v>
      </c>
      <c r="E108" s="34">
        <v>0</v>
      </c>
      <c r="F108" s="34">
        <v>8.8326195999999897E-4</v>
      </c>
      <c r="G108" s="34">
        <v>1.0002669E-3</v>
      </c>
      <c r="H108" s="34">
        <v>1.0846136999999999E-3</v>
      </c>
      <c r="I108" s="34">
        <v>1.149983E-3</v>
      </c>
      <c r="J108" s="34">
        <v>1.8410325E-3</v>
      </c>
      <c r="K108" s="34">
        <v>1.8412087E-3</v>
      </c>
      <c r="L108" s="34">
        <v>1.8414633999999999E-3</v>
      </c>
      <c r="M108" s="34">
        <v>1.8422923E-3</v>
      </c>
      <c r="N108" s="34">
        <v>1.8453893999999999E-3</v>
      </c>
      <c r="O108" s="34">
        <v>1.8536015E-3</v>
      </c>
      <c r="P108" s="34">
        <v>1.87621989999999E-3</v>
      </c>
      <c r="Q108" s="34">
        <v>1.9442814000000001E-3</v>
      </c>
      <c r="R108" s="34">
        <v>2.1359186999999999E-3</v>
      </c>
      <c r="S108" s="34">
        <v>9.9093010000000006E-3</v>
      </c>
      <c r="T108" s="34">
        <v>9.9399459999999999E-3</v>
      </c>
      <c r="U108" s="34">
        <v>9.9996649999999996E-3</v>
      </c>
      <c r="V108" s="34">
        <v>1.1404205000000001E-2</v>
      </c>
      <c r="W108" s="34">
        <v>1.1471203500000001E-2</v>
      </c>
      <c r="X108" s="34">
        <v>1.1572298999999999E-2</v>
      </c>
      <c r="Y108" s="34">
        <v>2.5111709999999999E-2</v>
      </c>
      <c r="Z108" s="34">
        <v>2.5707575E-2</v>
      </c>
      <c r="AA108" s="34">
        <v>2.5724430999999999E-2</v>
      </c>
    </row>
    <row r="109" spans="1:27" x14ac:dyDescent="0.35">
      <c r="A109" s="31" t="s">
        <v>121</v>
      </c>
      <c r="B109" s="31" t="s">
        <v>72</v>
      </c>
      <c r="C109" s="34">
        <v>18.159999847412099</v>
      </c>
      <c r="D109" s="34">
        <v>16.790000915527301</v>
      </c>
      <c r="E109" s="34">
        <v>15.569999694824199</v>
      </c>
      <c r="F109" s="34">
        <v>14.7299995422363</v>
      </c>
      <c r="G109" s="34">
        <v>14.189999580383301</v>
      </c>
      <c r="H109" s="34">
        <v>13.310000419616699</v>
      </c>
      <c r="I109" s="34">
        <v>12.270000457763601</v>
      </c>
      <c r="J109" s="34">
        <v>11.550000190734799</v>
      </c>
      <c r="K109" s="34">
        <v>11.149999618530201</v>
      </c>
      <c r="L109" s="34">
        <v>10.399999618530201</v>
      </c>
      <c r="M109" s="34">
        <v>12.3400001525878</v>
      </c>
      <c r="N109" s="34">
        <v>15.1800003051757</v>
      </c>
      <c r="O109" s="34">
        <v>18.540000915527301</v>
      </c>
      <c r="P109" s="34">
        <v>21.440000534057599</v>
      </c>
      <c r="Q109" s="34">
        <v>24.409999847412099</v>
      </c>
      <c r="R109" s="34">
        <v>26.840000152587798</v>
      </c>
      <c r="S109" s="34">
        <v>29.610000610351499</v>
      </c>
      <c r="T109" s="34">
        <v>33.150001525878899</v>
      </c>
      <c r="U109" s="34">
        <v>37.470001220703097</v>
      </c>
      <c r="V109" s="34">
        <v>40.090000152587798</v>
      </c>
      <c r="W109" s="34">
        <v>42.509998321533203</v>
      </c>
      <c r="X109" s="34">
        <v>44.720001220703097</v>
      </c>
      <c r="Y109" s="34">
        <v>46.75</v>
      </c>
      <c r="Z109" s="34">
        <v>48.569999694824197</v>
      </c>
      <c r="AA109" s="34">
        <v>50.2299995422363</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165.00079277949999</v>
      </c>
      <c r="D112" s="34">
        <v>165.00080564300001</v>
      </c>
      <c r="E112" s="34">
        <v>165.00080569972999</v>
      </c>
      <c r="F112" s="34">
        <v>165.00080571714</v>
      </c>
      <c r="G112" s="34">
        <v>165.00080616586001</v>
      </c>
      <c r="H112" s="34">
        <v>165.00115320399999</v>
      </c>
      <c r="I112" s="34">
        <v>165.00161578460001</v>
      </c>
      <c r="J112" s="34">
        <v>165.00183606760001</v>
      </c>
      <c r="K112" s="34">
        <v>165.00183642210001</v>
      </c>
      <c r="L112" s="34">
        <v>135.0058264514</v>
      </c>
      <c r="M112" s="34">
        <v>135.00617667239999</v>
      </c>
      <c r="N112" s="34">
        <v>135.00730096500001</v>
      </c>
      <c r="O112" s="34">
        <v>135.00781488000001</v>
      </c>
      <c r="P112" s="34">
        <v>110.008224656</v>
      </c>
      <c r="Q112" s="34">
        <v>674.46609999999998</v>
      </c>
      <c r="R112" s="34">
        <v>674.46609999999998</v>
      </c>
      <c r="S112" s="34">
        <v>1075.8108</v>
      </c>
      <c r="T112" s="34">
        <v>1075.8108</v>
      </c>
      <c r="U112" s="34">
        <v>1075.8108</v>
      </c>
      <c r="V112" s="34">
        <v>1124.3678599999998</v>
      </c>
      <c r="W112" s="34">
        <v>1124.3672000000001</v>
      </c>
      <c r="X112" s="34">
        <v>1124.36725</v>
      </c>
      <c r="Y112" s="34">
        <v>1931.0083</v>
      </c>
      <c r="Z112" s="34">
        <v>1931.0092</v>
      </c>
      <c r="AA112" s="34">
        <v>1921.0092999999999</v>
      </c>
    </row>
    <row r="113" spans="1:27" x14ac:dyDescent="0.35">
      <c r="A113" s="31" t="s">
        <v>122</v>
      </c>
      <c r="B113" s="31" t="s">
        <v>113</v>
      </c>
      <c r="C113" s="34">
        <v>0</v>
      </c>
      <c r="D113" s="34">
        <v>0</v>
      </c>
      <c r="E113" s="34">
        <v>0</v>
      </c>
      <c r="F113" s="34">
        <v>5.9187400000000005E-4</v>
      </c>
      <c r="G113" s="34">
        <v>6.3416175999999995E-4</v>
      </c>
      <c r="H113" s="34">
        <v>6.7767879999999997E-4</v>
      </c>
      <c r="I113" s="34">
        <v>7.2026432999999996E-4</v>
      </c>
      <c r="J113" s="34">
        <v>7.639751E-4</v>
      </c>
      <c r="K113" s="34">
        <v>8.0770045E-4</v>
      </c>
      <c r="L113" s="34">
        <v>8.5258389999999995E-4</v>
      </c>
      <c r="M113" s="34">
        <v>9.0970983999999998E-4</v>
      </c>
      <c r="N113" s="34">
        <v>9.7341240000000002E-4</v>
      </c>
      <c r="O113" s="34">
        <v>1.0271671999999999E-3</v>
      </c>
      <c r="P113" s="34">
        <v>1.0929103E-3</v>
      </c>
      <c r="Q113" s="34">
        <v>1.6592039E-3</v>
      </c>
      <c r="R113" s="34">
        <v>2.1833767999999902E-3</v>
      </c>
      <c r="S113" s="34">
        <v>2.5412142E-3</v>
      </c>
      <c r="T113" s="34">
        <v>2.5587329000000001E-3</v>
      </c>
      <c r="U113" s="34">
        <v>2.5769349999999998E-3</v>
      </c>
      <c r="V113" s="34">
        <v>3.0564392999999999E-3</v>
      </c>
      <c r="W113" s="34">
        <v>3.1082483000000002E-3</v>
      </c>
      <c r="X113" s="34">
        <v>3.1243031999999998E-3</v>
      </c>
      <c r="Y113" s="34">
        <v>3.6660849999999999E-3</v>
      </c>
      <c r="Z113" s="34">
        <v>4.2148003999999996E-3</v>
      </c>
      <c r="AA113" s="34">
        <v>4.2322029999999899E-3</v>
      </c>
    </row>
    <row r="114" spans="1:27" x14ac:dyDescent="0.35">
      <c r="A114" s="31" t="s">
        <v>122</v>
      </c>
      <c r="B114" s="31" t="s">
        <v>72</v>
      </c>
      <c r="C114" s="34">
        <v>48.659999847412102</v>
      </c>
      <c r="D114" s="34">
        <v>41.099998474121001</v>
      </c>
      <c r="E114" s="34">
        <v>34.770000457763601</v>
      </c>
      <c r="F114" s="34">
        <v>27.069999694824201</v>
      </c>
      <c r="G114" s="34">
        <v>21.2000007629394</v>
      </c>
      <c r="H114" s="34">
        <v>17.530000686645501</v>
      </c>
      <c r="I114" s="34">
        <v>14.789999961853001</v>
      </c>
      <c r="J114" s="34">
        <v>12.6800003051757</v>
      </c>
      <c r="K114" s="34">
        <v>10.029999732971101</v>
      </c>
      <c r="L114" s="34">
        <v>8.6800003051757795</v>
      </c>
      <c r="M114" s="34">
        <v>8.6099996566772408</v>
      </c>
      <c r="N114" s="34">
        <v>9.7600002288818306</v>
      </c>
      <c r="O114" s="34">
        <v>10.9099998474121</v>
      </c>
      <c r="P114" s="34">
        <v>12.050000190734799</v>
      </c>
      <c r="Q114" s="34">
        <v>13.140000343322701</v>
      </c>
      <c r="R114" s="34">
        <v>14.1599998474121</v>
      </c>
      <c r="S114" s="34">
        <v>15.1000003814697</v>
      </c>
      <c r="T114" s="34">
        <v>15.949999809265099</v>
      </c>
      <c r="U114" s="34">
        <v>16.7199993133544</v>
      </c>
      <c r="V114" s="34">
        <v>17.350000381469702</v>
      </c>
      <c r="W114" s="34">
        <v>17.879999160766602</v>
      </c>
      <c r="X114" s="34">
        <v>18.299999237060501</v>
      </c>
      <c r="Y114" s="34">
        <v>18.629999160766602</v>
      </c>
      <c r="Z114" s="34">
        <v>18.870000839233398</v>
      </c>
      <c r="AA114" s="34">
        <v>19.049999237060501</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6.9510660000000001E-4</v>
      </c>
      <c r="D117" s="34">
        <v>7.0966140000000002E-4</v>
      </c>
      <c r="E117" s="34">
        <v>7.0970419999999998E-4</v>
      </c>
      <c r="F117" s="34">
        <v>7.0972554000000004E-4</v>
      </c>
      <c r="G117" s="34">
        <v>7.1092569999999997E-4</v>
      </c>
      <c r="H117" s="34">
        <v>1.1078080999999899E-3</v>
      </c>
      <c r="I117" s="34">
        <v>1.5252715999999999E-3</v>
      </c>
      <c r="J117" s="34">
        <v>1.7346086999999999E-3</v>
      </c>
      <c r="K117" s="34">
        <v>1.7348119E-3</v>
      </c>
      <c r="L117" s="34">
        <v>4.1032964000000003E-3</v>
      </c>
      <c r="M117" s="34">
        <v>4.3211439999999999E-3</v>
      </c>
      <c r="N117" s="34">
        <v>4.3228907E-3</v>
      </c>
      <c r="O117" s="34">
        <v>4.3235970000000002E-3</v>
      </c>
      <c r="P117" s="34">
        <v>4.3238327000000003E-3</v>
      </c>
      <c r="Q117" s="34">
        <v>4.3239584000000003E-3</v>
      </c>
      <c r="R117" s="34">
        <v>4.324044E-3</v>
      </c>
      <c r="S117" s="34">
        <v>4.3241787000000004E-3</v>
      </c>
      <c r="T117" s="34">
        <v>4.3244156999999997E-3</v>
      </c>
      <c r="U117" s="34">
        <v>4.3251445000000001E-3</v>
      </c>
      <c r="V117" s="34">
        <v>4.5026739999999999E-3</v>
      </c>
      <c r="W117" s="34">
        <v>4.3001584999999998E-3</v>
      </c>
      <c r="X117" s="34">
        <v>4.5085759999999898E-3</v>
      </c>
      <c r="Y117" s="34">
        <v>5.0057460000000002E-3</v>
      </c>
      <c r="Z117" s="34">
        <v>5.0937003000000002E-3</v>
      </c>
      <c r="AA117" s="34">
        <v>5.4147809999999996E-3</v>
      </c>
    </row>
    <row r="118" spans="1:27" x14ac:dyDescent="0.35">
      <c r="A118" s="31" t="s">
        <v>123</v>
      </c>
      <c r="B118" s="31" t="s">
        <v>113</v>
      </c>
      <c r="C118" s="34">
        <v>0</v>
      </c>
      <c r="D118" s="34">
        <v>0</v>
      </c>
      <c r="E118" s="34">
        <v>0</v>
      </c>
      <c r="F118" s="34">
        <v>1.0889630999999999E-3</v>
      </c>
      <c r="G118" s="34">
        <v>1.2366973E-3</v>
      </c>
      <c r="H118" s="34">
        <v>1.2855746E-3</v>
      </c>
      <c r="I118" s="34">
        <v>1.3600623999999999E-3</v>
      </c>
      <c r="J118" s="34">
        <v>1.4767132999999901E-3</v>
      </c>
      <c r="K118" s="34">
        <v>1.5298987E-3</v>
      </c>
      <c r="L118" s="34">
        <v>1.5892978E-3</v>
      </c>
      <c r="M118" s="34">
        <v>1.7585144E-3</v>
      </c>
      <c r="N118" s="34">
        <v>1.7957945999999901E-3</v>
      </c>
      <c r="O118" s="34">
        <v>1.8920896E-3</v>
      </c>
      <c r="P118" s="34">
        <v>2.0484696E-3</v>
      </c>
      <c r="Q118" s="34">
        <v>2.1591340000000001E-3</v>
      </c>
      <c r="R118" s="34">
        <v>2.2850558000000001E-3</v>
      </c>
      <c r="S118" s="34">
        <v>2.4256450000000001E-3</v>
      </c>
      <c r="T118" s="34">
        <v>2.4952301999999998E-3</v>
      </c>
      <c r="U118" s="34">
        <v>2.7190482E-3</v>
      </c>
      <c r="V118" s="34">
        <v>3.0004712999999999E-3</v>
      </c>
      <c r="W118" s="34">
        <v>3.032744E-3</v>
      </c>
      <c r="X118" s="34">
        <v>3.156739E-3</v>
      </c>
      <c r="Y118" s="34">
        <v>3.4252965999999902E-3</v>
      </c>
      <c r="Z118" s="34">
        <v>3.4827372999999902E-3</v>
      </c>
      <c r="AA118" s="34">
        <v>3.6765690000000002E-3</v>
      </c>
    </row>
    <row r="119" spans="1:27" x14ac:dyDescent="0.35">
      <c r="A119" s="31" t="s">
        <v>123</v>
      </c>
      <c r="B119" s="31" t="s">
        <v>72</v>
      </c>
      <c r="C119" s="34">
        <v>2.3099999427795401</v>
      </c>
      <c r="D119" s="34">
        <v>2.0999999046325599</v>
      </c>
      <c r="E119" s="34">
        <v>1.8899999856948799</v>
      </c>
      <c r="F119" s="34">
        <v>1.7400000095367401</v>
      </c>
      <c r="G119" s="34">
        <v>1.5900000333786</v>
      </c>
      <c r="H119" s="34">
        <v>1.40999996662139</v>
      </c>
      <c r="I119" s="34">
        <v>1.2699999809265099</v>
      </c>
      <c r="J119" s="34">
        <v>1.12999999523162</v>
      </c>
      <c r="K119" s="34">
        <v>1.00999999046325</v>
      </c>
      <c r="L119" s="34">
        <v>0.91000002622604304</v>
      </c>
      <c r="M119" s="34">
        <v>1.0199999809265099</v>
      </c>
      <c r="N119" s="34">
        <v>1.2300000190734801</v>
      </c>
      <c r="O119" s="34">
        <v>1.4800000190734801</v>
      </c>
      <c r="P119" s="34">
        <v>1.7400000095367401</v>
      </c>
      <c r="Q119" s="34">
        <v>2</v>
      </c>
      <c r="R119" s="34">
        <v>2.2300000190734801</v>
      </c>
      <c r="S119" s="34">
        <v>2.4400000572204501</v>
      </c>
      <c r="T119" s="34">
        <v>2.71000003814697</v>
      </c>
      <c r="U119" s="34">
        <v>3.0199999809265101</v>
      </c>
      <c r="V119" s="34">
        <v>3.1900000572204501</v>
      </c>
      <c r="W119" s="34">
        <v>3.3399999141693102</v>
      </c>
      <c r="X119" s="34">
        <v>3.4700000286102202</v>
      </c>
      <c r="Y119" s="34">
        <v>3.5799999237060498</v>
      </c>
      <c r="Z119" s="34">
        <v>3.6800000667571999</v>
      </c>
      <c r="AA119" s="34">
        <v>3.75</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514.20000000000005</v>
      </c>
      <c r="D125" s="34">
        <v>585.4</v>
      </c>
      <c r="E125" s="34">
        <v>595.29999999999995</v>
      </c>
      <c r="F125" s="34">
        <v>686</v>
      </c>
      <c r="G125" s="34">
        <v>782.7</v>
      </c>
      <c r="H125" s="34">
        <v>866.9</v>
      </c>
      <c r="I125" s="34">
        <v>945.30000000000007</v>
      </c>
      <c r="J125" s="34">
        <v>1004.4</v>
      </c>
      <c r="K125" s="34">
        <v>1060.3999999999999</v>
      </c>
      <c r="L125" s="34">
        <v>1110.6999999999998</v>
      </c>
      <c r="M125" s="34">
        <v>1327.6999999999998</v>
      </c>
      <c r="N125" s="34">
        <v>1440</v>
      </c>
      <c r="O125" s="34">
        <v>1591.4</v>
      </c>
      <c r="P125" s="34">
        <v>1670</v>
      </c>
      <c r="Q125" s="34">
        <v>1705.1999999999998</v>
      </c>
      <c r="R125" s="34">
        <v>1728.8</v>
      </c>
      <c r="S125" s="34">
        <v>1748.8000000000002</v>
      </c>
      <c r="T125" s="34">
        <v>1771.3</v>
      </c>
      <c r="U125" s="34">
        <v>1798.8999999999999</v>
      </c>
      <c r="V125" s="34">
        <v>1826</v>
      </c>
      <c r="W125" s="34">
        <v>1850.6</v>
      </c>
      <c r="X125" s="34">
        <v>1875.8999999999999</v>
      </c>
      <c r="Y125" s="34">
        <v>1904.8000000000002</v>
      </c>
      <c r="Z125" s="34">
        <v>1932.0000000000002</v>
      </c>
      <c r="AA125" s="34">
        <v>1957.1000000000004</v>
      </c>
    </row>
    <row r="126" spans="1:27" collapsed="1" x14ac:dyDescent="0.35">
      <c r="A126" s="31" t="s">
        <v>38</v>
      </c>
      <c r="B126" s="31" t="s">
        <v>74</v>
      </c>
      <c r="C126" s="34">
        <v>514.20000000000005</v>
      </c>
      <c r="D126" s="34">
        <v>585.4</v>
      </c>
      <c r="E126" s="34">
        <v>595.29999999999995</v>
      </c>
      <c r="F126" s="34">
        <v>686</v>
      </c>
      <c r="G126" s="34">
        <v>782.7</v>
      </c>
      <c r="H126" s="34">
        <v>866.9</v>
      </c>
      <c r="I126" s="34">
        <v>945.30000000000007</v>
      </c>
      <c r="J126" s="34">
        <v>1004.4</v>
      </c>
      <c r="K126" s="34">
        <v>1060.3999999999999</v>
      </c>
      <c r="L126" s="34">
        <v>1110.6999999999998</v>
      </c>
      <c r="M126" s="34">
        <v>1327.6999999999998</v>
      </c>
      <c r="N126" s="34">
        <v>1440</v>
      </c>
      <c r="O126" s="34">
        <v>1591.4</v>
      </c>
      <c r="P126" s="34">
        <v>1670</v>
      </c>
      <c r="Q126" s="34">
        <v>1705.1999999999998</v>
      </c>
      <c r="R126" s="34">
        <v>1728.8</v>
      </c>
      <c r="S126" s="34">
        <v>1748.8000000000002</v>
      </c>
      <c r="T126" s="34">
        <v>1771.3</v>
      </c>
      <c r="U126" s="34">
        <v>1798.8999999999999</v>
      </c>
      <c r="V126" s="34">
        <v>1826</v>
      </c>
      <c r="W126" s="34">
        <v>1850.6</v>
      </c>
      <c r="X126" s="34">
        <v>1875.8999999999999</v>
      </c>
      <c r="Y126" s="34">
        <v>1904.8000000000002</v>
      </c>
      <c r="Z126" s="34">
        <v>1932.0000000000002</v>
      </c>
      <c r="AA126" s="34">
        <v>1957.1000000000004</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201.8</v>
      </c>
      <c r="D130" s="34">
        <v>215.1</v>
      </c>
      <c r="E130" s="34">
        <v>216</v>
      </c>
      <c r="F130" s="34">
        <v>265.70000000000005</v>
      </c>
      <c r="G130" s="34">
        <v>303.3</v>
      </c>
      <c r="H130" s="34">
        <v>339.09999999999997</v>
      </c>
      <c r="I130" s="34">
        <v>366.59999999999997</v>
      </c>
      <c r="J130" s="34">
        <v>391.3</v>
      </c>
      <c r="K130" s="34">
        <v>412.5</v>
      </c>
      <c r="L130" s="34">
        <v>431</v>
      </c>
      <c r="M130" s="34">
        <v>514.9</v>
      </c>
      <c r="N130" s="34">
        <v>565.5</v>
      </c>
      <c r="O130" s="34">
        <v>621.4</v>
      </c>
      <c r="P130" s="34">
        <v>651.40000000000009</v>
      </c>
      <c r="Q130" s="34">
        <v>662.3</v>
      </c>
      <c r="R130" s="34">
        <v>668.2</v>
      </c>
      <c r="S130" s="34">
        <v>672.5</v>
      </c>
      <c r="T130" s="34">
        <v>677.5</v>
      </c>
      <c r="U130" s="34">
        <v>684.80000000000007</v>
      </c>
      <c r="V130" s="34">
        <v>692</v>
      </c>
      <c r="W130" s="34">
        <v>698</v>
      </c>
      <c r="X130" s="34">
        <v>704.30000000000007</v>
      </c>
      <c r="Y130" s="34">
        <v>712.1</v>
      </c>
      <c r="Z130" s="34">
        <v>719.4</v>
      </c>
      <c r="AA130" s="34">
        <v>725.6</v>
      </c>
    </row>
    <row r="131" spans="1:27" x14ac:dyDescent="0.35">
      <c r="A131" s="31" t="s">
        <v>119</v>
      </c>
      <c r="B131" s="31" t="s">
        <v>74</v>
      </c>
      <c r="C131" s="34">
        <v>201.8</v>
      </c>
      <c r="D131" s="34">
        <v>215.1</v>
      </c>
      <c r="E131" s="34">
        <v>216</v>
      </c>
      <c r="F131" s="34">
        <v>265.70000000000005</v>
      </c>
      <c r="G131" s="34">
        <v>303.3</v>
      </c>
      <c r="H131" s="34">
        <v>339.09999999999997</v>
      </c>
      <c r="I131" s="34">
        <v>366.59999999999997</v>
      </c>
      <c r="J131" s="34">
        <v>391.3</v>
      </c>
      <c r="K131" s="34">
        <v>412.5</v>
      </c>
      <c r="L131" s="34">
        <v>431</v>
      </c>
      <c r="M131" s="34">
        <v>514.9</v>
      </c>
      <c r="N131" s="34">
        <v>565.5</v>
      </c>
      <c r="O131" s="34">
        <v>621.4</v>
      </c>
      <c r="P131" s="34">
        <v>651.40000000000009</v>
      </c>
      <c r="Q131" s="34">
        <v>662.3</v>
      </c>
      <c r="R131" s="34">
        <v>668.2</v>
      </c>
      <c r="S131" s="34">
        <v>672.5</v>
      </c>
      <c r="T131" s="34">
        <v>677.5</v>
      </c>
      <c r="U131" s="34">
        <v>684.80000000000007</v>
      </c>
      <c r="V131" s="34">
        <v>692</v>
      </c>
      <c r="W131" s="34">
        <v>698</v>
      </c>
      <c r="X131" s="34">
        <v>704.30000000000007</v>
      </c>
      <c r="Y131" s="34">
        <v>712.1</v>
      </c>
      <c r="Z131" s="34">
        <v>719.4</v>
      </c>
      <c r="AA131" s="34">
        <v>725.6</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79.2</v>
      </c>
      <c r="D135" s="34">
        <v>80.100000000000009</v>
      </c>
      <c r="E135" s="34">
        <v>80.3</v>
      </c>
      <c r="F135" s="34">
        <v>92</v>
      </c>
      <c r="G135" s="34">
        <v>113.89999999999999</v>
      </c>
      <c r="H135" s="34">
        <v>128.19999999999999</v>
      </c>
      <c r="I135" s="34">
        <v>144.29999999999998</v>
      </c>
      <c r="J135" s="34">
        <v>154.20000000000002</v>
      </c>
      <c r="K135" s="34">
        <v>164.6</v>
      </c>
      <c r="L135" s="34">
        <v>173.1</v>
      </c>
      <c r="M135" s="34">
        <v>216.9</v>
      </c>
      <c r="N135" s="34">
        <v>231</v>
      </c>
      <c r="O135" s="34">
        <v>257</v>
      </c>
      <c r="P135" s="34">
        <v>270.09999999999997</v>
      </c>
      <c r="Q135" s="34">
        <v>275.5</v>
      </c>
      <c r="R135" s="34">
        <v>278.8</v>
      </c>
      <c r="S135" s="34">
        <v>282.2</v>
      </c>
      <c r="T135" s="34">
        <v>286.3</v>
      </c>
      <c r="U135" s="34">
        <v>291</v>
      </c>
      <c r="V135" s="34">
        <v>294.60000000000002</v>
      </c>
      <c r="W135" s="34">
        <v>297.3</v>
      </c>
      <c r="X135" s="34">
        <v>300.2</v>
      </c>
      <c r="Y135" s="34">
        <v>304.10000000000002</v>
      </c>
      <c r="Z135" s="34">
        <v>307.90000000000003</v>
      </c>
      <c r="AA135" s="34">
        <v>311.20000000000005</v>
      </c>
    </row>
    <row r="136" spans="1:27" x14ac:dyDescent="0.35">
      <c r="A136" s="31" t="s">
        <v>120</v>
      </c>
      <c r="B136" s="31" t="s">
        <v>74</v>
      </c>
      <c r="C136" s="34">
        <v>79.2</v>
      </c>
      <c r="D136" s="34">
        <v>80.100000000000009</v>
      </c>
      <c r="E136" s="34">
        <v>80.3</v>
      </c>
      <c r="F136" s="34">
        <v>92</v>
      </c>
      <c r="G136" s="34">
        <v>113.89999999999999</v>
      </c>
      <c r="H136" s="34">
        <v>128.19999999999999</v>
      </c>
      <c r="I136" s="34">
        <v>144.29999999999998</v>
      </c>
      <c r="J136" s="34">
        <v>154.20000000000002</v>
      </c>
      <c r="K136" s="34">
        <v>164.6</v>
      </c>
      <c r="L136" s="34">
        <v>173.1</v>
      </c>
      <c r="M136" s="34">
        <v>216.9</v>
      </c>
      <c r="N136" s="34">
        <v>231</v>
      </c>
      <c r="O136" s="34">
        <v>257</v>
      </c>
      <c r="P136" s="34">
        <v>270.09999999999997</v>
      </c>
      <c r="Q136" s="34">
        <v>275.5</v>
      </c>
      <c r="R136" s="34">
        <v>278.8</v>
      </c>
      <c r="S136" s="34">
        <v>282.2</v>
      </c>
      <c r="T136" s="34">
        <v>286.3</v>
      </c>
      <c r="U136" s="34">
        <v>291</v>
      </c>
      <c r="V136" s="34">
        <v>294.60000000000002</v>
      </c>
      <c r="W136" s="34">
        <v>297.3</v>
      </c>
      <c r="X136" s="34">
        <v>300.2</v>
      </c>
      <c r="Y136" s="34">
        <v>304.10000000000002</v>
      </c>
      <c r="Z136" s="34">
        <v>307.90000000000003</v>
      </c>
      <c r="AA136" s="34">
        <v>311.20000000000005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115.8</v>
      </c>
      <c r="D140" s="34">
        <v>132</v>
      </c>
      <c r="E140" s="34">
        <v>134</v>
      </c>
      <c r="F140" s="34">
        <v>154.29999999999998</v>
      </c>
      <c r="G140" s="34">
        <v>181.6</v>
      </c>
      <c r="H140" s="34">
        <v>200.5</v>
      </c>
      <c r="I140" s="34">
        <v>222.3</v>
      </c>
      <c r="J140" s="34">
        <v>237.7</v>
      </c>
      <c r="K140" s="34">
        <v>255.89999999999998</v>
      </c>
      <c r="L140" s="34">
        <v>272.2</v>
      </c>
      <c r="M140" s="34">
        <v>349.4</v>
      </c>
      <c r="N140" s="34">
        <v>389.09999999999997</v>
      </c>
      <c r="O140" s="34">
        <v>448</v>
      </c>
      <c r="P140" s="34">
        <v>474.7</v>
      </c>
      <c r="Q140" s="34">
        <v>488.09999999999997</v>
      </c>
      <c r="R140" s="34">
        <v>497.49999999999994</v>
      </c>
      <c r="S140" s="34">
        <v>505.40000000000003</v>
      </c>
      <c r="T140" s="34">
        <v>513.9</v>
      </c>
      <c r="U140" s="34">
        <v>524.20000000000005</v>
      </c>
      <c r="V140" s="34">
        <v>535</v>
      </c>
      <c r="W140" s="34">
        <v>545.4</v>
      </c>
      <c r="X140" s="34">
        <v>556</v>
      </c>
      <c r="Y140" s="34">
        <v>567.29999999999995</v>
      </c>
      <c r="Z140" s="34">
        <v>577.6</v>
      </c>
      <c r="AA140" s="34">
        <v>587.30000000000007</v>
      </c>
    </row>
    <row r="141" spans="1:27" x14ac:dyDescent="0.35">
      <c r="A141" s="31" t="s">
        <v>121</v>
      </c>
      <c r="B141" s="31" t="s">
        <v>74</v>
      </c>
      <c r="C141" s="34">
        <v>115.8</v>
      </c>
      <c r="D141" s="34">
        <v>132</v>
      </c>
      <c r="E141" s="34">
        <v>134</v>
      </c>
      <c r="F141" s="34">
        <v>154.29999999999998</v>
      </c>
      <c r="G141" s="34">
        <v>181.6</v>
      </c>
      <c r="H141" s="34">
        <v>200.5</v>
      </c>
      <c r="I141" s="34">
        <v>222.3</v>
      </c>
      <c r="J141" s="34">
        <v>237.7</v>
      </c>
      <c r="K141" s="34">
        <v>255.89999999999998</v>
      </c>
      <c r="L141" s="34">
        <v>272.2</v>
      </c>
      <c r="M141" s="34">
        <v>349.4</v>
      </c>
      <c r="N141" s="34">
        <v>389.09999999999997</v>
      </c>
      <c r="O141" s="34">
        <v>448</v>
      </c>
      <c r="P141" s="34">
        <v>474.7</v>
      </c>
      <c r="Q141" s="34">
        <v>488.09999999999997</v>
      </c>
      <c r="R141" s="34">
        <v>497.49999999999994</v>
      </c>
      <c r="S141" s="34">
        <v>505.40000000000003</v>
      </c>
      <c r="T141" s="34">
        <v>513.9</v>
      </c>
      <c r="U141" s="34">
        <v>524.20000000000005</v>
      </c>
      <c r="V141" s="34">
        <v>535</v>
      </c>
      <c r="W141" s="34">
        <v>545.4</v>
      </c>
      <c r="X141" s="34">
        <v>556</v>
      </c>
      <c r="Y141" s="34">
        <v>567.29999999999995</v>
      </c>
      <c r="Z141" s="34">
        <v>577.6</v>
      </c>
      <c r="AA141" s="34">
        <v>587.30000000000007</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103.9</v>
      </c>
      <c r="D145" s="34">
        <v>144.69999999999999</v>
      </c>
      <c r="E145" s="34">
        <v>151.6</v>
      </c>
      <c r="F145" s="34">
        <v>158.6</v>
      </c>
      <c r="G145" s="34">
        <v>166.2</v>
      </c>
      <c r="H145" s="34">
        <v>178.89999999999998</v>
      </c>
      <c r="I145" s="34">
        <v>189.39999999999998</v>
      </c>
      <c r="J145" s="34">
        <v>197.29999999999998</v>
      </c>
      <c r="K145" s="34">
        <v>202.1</v>
      </c>
      <c r="L145" s="34">
        <v>207.8</v>
      </c>
      <c r="M145" s="34">
        <v>213.7</v>
      </c>
      <c r="N145" s="34">
        <v>219.9</v>
      </c>
      <c r="O145" s="34">
        <v>227</v>
      </c>
      <c r="P145" s="34">
        <v>234</v>
      </c>
      <c r="Q145" s="34">
        <v>239.2</v>
      </c>
      <c r="R145" s="34">
        <v>244</v>
      </c>
      <c r="S145" s="34">
        <v>248.49999999999997</v>
      </c>
      <c r="T145" s="34">
        <v>253.39999999999998</v>
      </c>
      <c r="U145" s="34">
        <v>258.59999999999997</v>
      </c>
      <c r="V145" s="34">
        <v>263.90000000000003</v>
      </c>
      <c r="W145" s="34">
        <v>269.2</v>
      </c>
      <c r="X145" s="34">
        <v>274.59999999999997</v>
      </c>
      <c r="Y145" s="34">
        <v>280.39999999999998</v>
      </c>
      <c r="Z145" s="34">
        <v>286.2</v>
      </c>
      <c r="AA145" s="34">
        <v>292</v>
      </c>
    </row>
    <row r="146" spans="1:27" x14ac:dyDescent="0.35">
      <c r="A146" s="31" t="s">
        <v>122</v>
      </c>
      <c r="B146" s="31" t="s">
        <v>74</v>
      </c>
      <c r="C146" s="34">
        <v>103.9</v>
      </c>
      <c r="D146" s="34">
        <v>144.69999999999999</v>
      </c>
      <c r="E146" s="34">
        <v>151.6</v>
      </c>
      <c r="F146" s="34">
        <v>158.6</v>
      </c>
      <c r="G146" s="34">
        <v>166.2</v>
      </c>
      <c r="H146" s="34">
        <v>178.89999999999998</v>
      </c>
      <c r="I146" s="34">
        <v>189.39999999999998</v>
      </c>
      <c r="J146" s="34">
        <v>197.29999999999998</v>
      </c>
      <c r="K146" s="34">
        <v>202.1</v>
      </c>
      <c r="L146" s="34">
        <v>207.8</v>
      </c>
      <c r="M146" s="34">
        <v>213.7</v>
      </c>
      <c r="N146" s="34">
        <v>219.9</v>
      </c>
      <c r="O146" s="34">
        <v>227</v>
      </c>
      <c r="P146" s="34">
        <v>234</v>
      </c>
      <c r="Q146" s="34">
        <v>239.2</v>
      </c>
      <c r="R146" s="34">
        <v>244</v>
      </c>
      <c r="S146" s="34">
        <v>248.49999999999997</v>
      </c>
      <c r="T146" s="34">
        <v>253.39999999999998</v>
      </c>
      <c r="U146" s="34">
        <v>258.59999999999997</v>
      </c>
      <c r="V146" s="34">
        <v>263.90000000000003</v>
      </c>
      <c r="W146" s="34">
        <v>269.2</v>
      </c>
      <c r="X146" s="34">
        <v>274.59999999999997</v>
      </c>
      <c r="Y146" s="34">
        <v>280.39999999999998</v>
      </c>
      <c r="Z146" s="34">
        <v>286.2</v>
      </c>
      <c r="AA146" s="34">
        <v>292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13.5</v>
      </c>
      <c r="D150" s="34">
        <v>13.5</v>
      </c>
      <c r="E150" s="34">
        <v>13.4</v>
      </c>
      <c r="F150" s="34">
        <v>15.4</v>
      </c>
      <c r="G150" s="34">
        <v>17.7</v>
      </c>
      <c r="H150" s="34">
        <v>20.2</v>
      </c>
      <c r="I150" s="34">
        <v>22.700000000000003</v>
      </c>
      <c r="J150" s="34">
        <v>23.9</v>
      </c>
      <c r="K150" s="34">
        <v>25.3</v>
      </c>
      <c r="L150" s="34">
        <v>26.6</v>
      </c>
      <c r="M150" s="34">
        <v>32.799999999999997</v>
      </c>
      <c r="N150" s="34">
        <v>34.5</v>
      </c>
      <c r="O150" s="34">
        <v>38</v>
      </c>
      <c r="P150" s="34">
        <v>39.800000000000004</v>
      </c>
      <c r="Q150" s="34">
        <v>40.1</v>
      </c>
      <c r="R150" s="34">
        <v>40.299999999999997</v>
      </c>
      <c r="S150" s="34">
        <v>40.200000000000003</v>
      </c>
      <c r="T150" s="34">
        <v>40.200000000000003</v>
      </c>
      <c r="U150" s="34">
        <v>40.299999999999997</v>
      </c>
      <c r="V150" s="34">
        <v>40.5</v>
      </c>
      <c r="W150" s="34">
        <v>40.700000000000003</v>
      </c>
      <c r="X150" s="34">
        <v>40.799999999999997</v>
      </c>
      <c r="Y150" s="34">
        <v>40.9</v>
      </c>
      <c r="Z150" s="34">
        <v>40.9</v>
      </c>
      <c r="AA150" s="34">
        <v>41</v>
      </c>
    </row>
    <row r="151" spans="1:27" x14ac:dyDescent="0.35">
      <c r="A151" s="31" t="s">
        <v>123</v>
      </c>
      <c r="B151" s="31" t="s">
        <v>74</v>
      </c>
      <c r="C151" s="34">
        <v>13.5</v>
      </c>
      <c r="D151" s="34">
        <v>13.5</v>
      </c>
      <c r="E151" s="34">
        <v>13.4</v>
      </c>
      <c r="F151" s="34">
        <v>15.4</v>
      </c>
      <c r="G151" s="34">
        <v>17.7</v>
      </c>
      <c r="H151" s="34">
        <v>20.2</v>
      </c>
      <c r="I151" s="34">
        <v>22.700000000000003</v>
      </c>
      <c r="J151" s="34">
        <v>23.9</v>
      </c>
      <c r="K151" s="34">
        <v>25.3</v>
      </c>
      <c r="L151" s="34">
        <v>26.6</v>
      </c>
      <c r="M151" s="34">
        <v>32.799999999999997</v>
      </c>
      <c r="N151" s="34">
        <v>34.5</v>
      </c>
      <c r="O151" s="34">
        <v>38</v>
      </c>
      <c r="P151" s="34">
        <v>39.800000000000004</v>
      </c>
      <c r="Q151" s="34">
        <v>40.1</v>
      </c>
      <c r="R151" s="34">
        <v>40.299999999999997</v>
      </c>
      <c r="S151" s="34">
        <v>40.200000000000003</v>
      </c>
      <c r="T151" s="34">
        <v>40.200000000000003</v>
      </c>
      <c r="U151" s="34">
        <v>40.299999999999997</v>
      </c>
      <c r="V151" s="34">
        <v>40.5</v>
      </c>
      <c r="W151" s="34">
        <v>40.700000000000003</v>
      </c>
      <c r="X151" s="34">
        <v>40.799999999999997</v>
      </c>
      <c r="Y151" s="34">
        <v>40.9</v>
      </c>
      <c r="Z151" s="34">
        <v>40.9</v>
      </c>
      <c r="AA151" s="34">
        <v>41</v>
      </c>
    </row>
  </sheetData>
  <sheetProtection algorithmName="SHA-512" hashValue="ZVBU3vuQiib4s+ZsfabizMSq6ueojj2bOZbaZeMoeJXUfs1UhPbmQ1mIAk46LVFZXmsnRBt5BjoLoPXVq7oyww==" saltValue="vbV4Qz4KdvNjalqq12w5ZA=="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39997558519241921"/>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353207.65830000001</v>
      </c>
      <c r="D6" s="34">
        <v>300236.35849999997</v>
      </c>
      <c r="E6" s="34">
        <v>286628.92319999996</v>
      </c>
      <c r="F6" s="34">
        <v>261710.82079999999</v>
      </c>
      <c r="G6" s="34">
        <v>239097.1067</v>
      </c>
      <c r="H6" s="34">
        <v>215329.56589999999</v>
      </c>
      <c r="I6" s="34">
        <v>203079.47070000001</v>
      </c>
      <c r="J6" s="34">
        <v>198050.583500015</v>
      </c>
      <c r="K6" s="34">
        <v>153572.07070001416</v>
      </c>
      <c r="L6" s="34">
        <v>143600.28340001337</v>
      </c>
      <c r="M6" s="34">
        <v>129493.86140001271</v>
      </c>
      <c r="N6" s="34">
        <v>126782.09540001192</v>
      </c>
      <c r="O6" s="34">
        <v>122854.34010001126</v>
      </c>
      <c r="P6" s="34">
        <v>116381.47780001065</v>
      </c>
      <c r="Q6" s="34">
        <v>96653.104700010095</v>
      </c>
      <c r="R6" s="34">
        <v>95217.139300009483</v>
      </c>
      <c r="S6" s="34">
        <v>80124.933600008953</v>
      </c>
      <c r="T6" s="34">
        <v>74099.627600008447</v>
      </c>
      <c r="U6" s="34">
        <v>71241.287400008034</v>
      </c>
      <c r="V6" s="34">
        <v>49741.749200007529</v>
      </c>
      <c r="W6" s="34">
        <v>43782.13290000712</v>
      </c>
      <c r="X6" s="34">
        <v>28027.933200006719</v>
      </c>
      <c r="Y6" s="34">
        <v>25941.400000006382</v>
      </c>
      <c r="Z6" s="34">
        <v>24487.484300005992</v>
      </c>
      <c r="AA6" s="34">
        <v>20092.938800005664</v>
      </c>
    </row>
    <row r="7" spans="1:27" x14ac:dyDescent="0.35">
      <c r="A7" s="31" t="s">
        <v>38</v>
      </c>
      <c r="B7" s="31" t="s">
        <v>68</v>
      </c>
      <c r="C7" s="34">
        <v>115832.7415</v>
      </c>
      <c r="D7" s="34">
        <v>94032.466</v>
      </c>
      <c r="E7" s="34">
        <v>102560.872</v>
      </c>
      <c r="F7" s="34">
        <v>99903.720499999996</v>
      </c>
      <c r="G7" s="34">
        <v>90991.409499999994</v>
      </c>
      <c r="H7" s="34">
        <v>83834.451499999996</v>
      </c>
      <c r="I7" s="34">
        <v>75072.157500000001</v>
      </c>
      <c r="J7" s="34">
        <v>66935.113500008301</v>
      </c>
      <c r="K7" s="34">
        <v>58225.071200007842</v>
      </c>
      <c r="L7" s="34">
        <v>57661.932000007408</v>
      </c>
      <c r="M7" s="34">
        <v>48572.023500007032</v>
      </c>
      <c r="N7" s="34">
        <v>52369.508000006601</v>
      </c>
      <c r="O7" s="34">
        <v>50197.758500006239</v>
      </c>
      <c r="P7" s="34">
        <v>45185.458300005885</v>
      </c>
      <c r="Q7" s="34">
        <v>42783.350900005593</v>
      </c>
      <c r="R7" s="34">
        <v>37500.26780000524</v>
      </c>
      <c r="S7" s="34">
        <v>30638.385000004953</v>
      </c>
      <c r="T7" s="34">
        <v>29045.533200004676</v>
      </c>
      <c r="U7" s="34">
        <v>28928.688000004444</v>
      </c>
      <c r="V7" s="34">
        <v>26755.470500004172</v>
      </c>
      <c r="W7" s="34">
        <v>26875.032000003943</v>
      </c>
      <c r="X7" s="34">
        <v>25286.532500003723</v>
      </c>
      <c r="Y7" s="34">
        <v>24483.675900003534</v>
      </c>
      <c r="Z7" s="34">
        <v>22192.652000003316</v>
      </c>
      <c r="AA7" s="34">
        <v>21789.559600003129</v>
      </c>
    </row>
    <row r="8" spans="1:27" x14ac:dyDescent="0.35">
      <c r="A8" s="31" t="s">
        <v>38</v>
      </c>
      <c r="B8" s="31" t="s">
        <v>18</v>
      </c>
      <c r="C8" s="34">
        <v>16930.998788700002</v>
      </c>
      <c r="D8" s="34">
        <v>14820.1276553111</v>
      </c>
      <c r="E8" s="34">
        <v>11502.603938957598</v>
      </c>
      <c r="F8" s="34">
        <v>10349.578567600898</v>
      </c>
      <c r="G8" s="34">
        <v>9767.6556550105997</v>
      </c>
      <c r="H8" s="34">
        <v>9219.044682719501</v>
      </c>
      <c r="I8" s="34">
        <v>8709.3555374179996</v>
      </c>
      <c r="J8" s="34">
        <v>8255.8236536471995</v>
      </c>
      <c r="K8" s="34">
        <v>7782.3270505670998</v>
      </c>
      <c r="L8" s="34">
        <v>7340.6545397582004</v>
      </c>
      <c r="M8" s="34">
        <v>6911.3839782140003</v>
      </c>
      <c r="N8" s="34">
        <v>6545.9087413113002</v>
      </c>
      <c r="O8" s="34">
        <v>6176.1556317146997</v>
      </c>
      <c r="P8" s="34">
        <v>5826.0962416829007</v>
      </c>
      <c r="Q8" s="34">
        <v>5969.0390492133993</v>
      </c>
      <c r="R8" s="34">
        <v>6331.5577832359995</v>
      </c>
      <c r="S8" s="34">
        <v>12163.629531975999</v>
      </c>
      <c r="T8" s="34">
        <v>15069.436855181501</v>
      </c>
      <c r="U8" s="34">
        <v>13120.177444415001</v>
      </c>
      <c r="V8" s="34">
        <v>15152.027862158699</v>
      </c>
      <c r="W8" s="34">
        <v>12567.290020671</v>
      </c>
      <c r="X8" s="34">
        <v>17959.046215487</v>
      </c>
      <c r="Y8" s="34">
        <v>10985.534845135999</v>
      </c>
      <c r="Z8" s="34">
        <v>8546.525211989001</v>
      </c>
      <c r="AA8" s="34">
        <v>5304.927083992</v>
      </c>
    </row>
    <row r="9" spans="1:27" x14ac:dyDescent="0.35">
      <c r="A9" s="31" t="s">
        <v>38</v>
      </c>
      <c r="B9" s="31" t="s">
        <v>30</v>
      </c>
      <c r="C9" s="34">
        <v>1504.4179329999999</v>
      </c>
      <c r="D9" s="34">
        <v>1421.019182</v>
      </c>
      <c r="E9" s="34">
        <v>1390.8319710000001</v>
      </c>
      <c r="F9" s="34">
        <v>152.99409400000002</v>
      </c>
      <c r="G9" s="34">
        <v>136.13940668504003</v>
      </c>
      <c r="H9" s="34">
        <v>131.07516039999999</v>
      </c>
      <c r="I9" s="34">
        <v>122.31081589999999</v>
      </c>
      <c r="J9" s="34">
        <v>116.91382156767</v>
      </c>
      <c r="K9" s="34">
        <v>109.43849393564</v>
      </c>
      <c r="L9" s="34">
        <v>104.3782298</v>
      </c>
      <c r="M9" s="34">
        <v>104.55793870000001</v>
      </c>
      <c r="N9" s="34">
        <v>92.920649800000007</v>
      </c>
      <c r="O9" s="34">
        <v>88.526041499999991</v>
      </c>
      <c r="P9" s="34">
        <v>81.549608699999993</v>
      </c>
      <c r="Q9" s="34">
        <v>6.6658833000000008</v>
      </c>
      <c r="R9" s="34">
        <v>11.296569</v>
      </c>
      <c r="S9" s="34">
        <v>158.21674999999999</v>
      </c>
      <c r="T9" s="34">
        <v>308.89625000000001</v>
      </c>
      <c r="U9" s="34">
        <v>0</v>
      </c>
      <c r="V9" s="34">
        <v>0</v>
      </c>
      <c r="W9" s="34">
        <v>0</v>
      </c>
      <c r="X9" s="34">
        <v>0</v>
      </c>
      <c r="Y9" s="34">
        <v>0</v>
      </c>
      <c r="Z9" s="34">
        <v>0</v>
      </c>
      <c r="AA9" s="34">
        <v>0</v>
      </c>
    </row>
    <row r="10" spans="1:27" x14ac:dyDescent="0.35">
      <c r="A10" s="31" t="s">
        <v>38</v>
      </c>
      <c r="B10" s="31" t="s">
        <v>63</v>
      </c>
      <c r="C10" s="34">
        <v>668.9374316791401</v>
      </c>
      <c r="D10" s="34">
        <v>473.13063606324005</v>
      </c>
      <c r="E10" s="34">
        <v>1003.82533057112</v>
      </c>
      <c r="F10" s="34">
        <v>86.373982259429994</v>
      </c>
      <c r="G10" s="34">
        <v>3.8266517645600007</v>
      </c>
      <c r="H10" s="34">
        <v>16.509806389730002</v>
      </c>
      <c r="I10" s="34">
        <v>3.0024026983200005</v>
      </c>
      <c r="J10" s="34">
        <v>9.0117082499999987E-2</v>
      </c>
      <c r="K10" s="34">
        <v>0.52314881886999987</v>
      </c>
      <c r="L10" s="34">
        <v>6.5894128442400008</v>
      </c>
      <c r="M10" s="34">
        <v>34.632933018339997</v>
      </c>
      <c r="N10" s="34">
        <v>7.98370628256</v>
      </c>
      <c r="O10" s="34">
        <v>7.2973037008799997</v>
      </c>
      <c r="P10" s="34">
        <v>7.2474113946600012</v>
      </c>
      <c r="Q10" s="34">
        <v>137.20487291499998</v>
      </c>
      <c r="R10" s="34">
        <v>245.73910688520002</v>
      </c>
      <c r="S10" s="34">
        <v>2931.94702968315</v>
      </c>
      <c r="T10" s="34">
        <v>4713.4139998980399</v>
      </c>
      <c r="U10" s="34">
        <v>5681.9809237051995</v>
      </c>
      <c r="V10" s="34">
        <v>10614.509172166701</v>
      </c>
      <c r="W10" s="34">
        <v>10465.147723391101</v>
      </c>
      <c r="X10" s="34">
        <v>13276.532243650399</v>
      </c>
      <c r="Y10" s="34">
        <v>15750.538204134769</v>
      </c>
      <c r="Z10" s="34">
        <v>8459.4525871614987</v>
      </c>
      <c r="AA10" s="34">
        <v>9906.4466546152289</v>
      </c>
    </row>
    <row r="11" spans="1:27" x14ac:dyDescent="0.35">
      <c r="A11" s="31" t="s">
        <v>38</v>
      </c>
      <c r="B11" s="31" t="s">
        <v>62</v>
      </c>
      <c r="C11" s="34">
        <v>82098.087153</v>
      </c>
      <c r="D11" s="34">
        <v>98770.302750999996</v>
      </c>
      <c r="E11" s="34">
        <v>75387.319185</v>
      </c>
      <c r="F11" s="34">
        <v>77939.445876100013</v>
      </c>
      <c r="G11" s="34">
        <v>82677.390851094402</v>
      </c>
      <c r="H11" s="34">
        <v>73129.694856919989</v>
      </c>
      <c r="I11" s="34">
        <v>69074.776171023695</v>
      </c>
      <c r="J11" s="34">
        <v>75745.353979240084</v>
      </c>
      <c r="K11" s="34">
        <v>62170.820097499993</v>
      </c>
      <c r="L11" s="34">
        <v>49082.090809029993</v>
      </c>
      <c r="M11" s="34">
        <v>59394.033848099993</v>
      </c>
      <c r="N11" s="34">
        <v>45499.653799300009</v>
      </c>
      <c r="O11" s="34">
        <v>46365.911024800007</v>
      </c>
      <c r="P11" s="34">
        <v>49114.930861999994</v>
      </c>
      <c r="Q11" s="34">
        <v>43876.604343200001</v>
      </c>
      <c r="R11" s="34">
        <v>41379.590951740007</v>
      </c>
      <c r="S11" s="34">
        <v>45503.407220099994</v>
      </c>
      <c r="T11" s="34">
        <v>37426.952831100003</v>
      </c>
      <c r="U11" s="34">
        <v>29467.670752599992</v>
      </c>
      <c r="V11" s="34">
        <v>35527.954615800001</v>
      </c>
      <c r="W11" s="34">
        <v>26778.790547900004</v>
      </c>
      <c r="X11" s="34">
        <v>26980.341760700001</v>
      </c>
      <c r="Y11" s="34">
        <v>28652.785837299998</v>
      </c>
      <c r="Z11" s="34">
        <v>25075.741426170003</v>
      </c>
      <c r="AA11" s="34">
        <v>23868.997005449997</v>
      </c>
    </row>
    <row r="12" spans="1:27" x14ac:dyDescent="0.35">
      <c r="A12" s="31" t="s">
        <v>38</v>
      </c>
      <c r="B12" s="31" t="s">
        <v>66</v>
      </c>
      <c r="C12" s="34">
        <v>67495.392959999997</v>
      </c>
      <c r="D12" s="34">
        <v>78014.233877115636</v>
      </c>
      <c r="E12" s="34">
        <v>70422.116027515527</v>
      </c>
      <c r="F12" s="34">
        <v>66143.569624486554</v>
      </c>
      <c r="G12" s="34">
        <v>67279.133159407589</v>
      </c>
      <c r="H12" s="34">
        <v>67628.459702580643</v>
      </c>
      <c r="I12" s="34">
        <v>65479.342003041151</v>
      </c>
      <c r="J12" s="34">
        <v>62079.872941862086</v>
      </c>
      <c r="K12" s="34">
        <v>57546.105466497858</v>
      </c>
      <c r="L12" s="34">
        <v>54254.363101409726</v>
      </c>
      <c r="M12" s="34">
        <v>53268.919361912354</v>
      </c>
      <c r="N12" s="34">
        <v>46128.618738809368</v>
      </c>
      <c r="O12" s="34">
        <v>42344.538794271117</v>
      </c>
      <c r="P12" s="34">
        <v>42109.992664826204</v>
      </c>
      <c r="Q12" s="34">
        <v>41491.994334125113</v>
      </c>
      <c r="R12" s="34">
        <v>39422.085324941996</v>
      </c>
      <c r="S12" s="34">
        <v>39030.627414301358</v>
      </c>
      <c r="T12" s="34">
        <v>36128.795867273133</v>
      </c>
      <c r="U12" s="34">
        <v>33561.010788014792</v>
      </c>
      <c r="V12" s="34">
        <v>35445.282882528089</v>
      </c>
      <c r="W12" s="34">
        <v>37518.933159546526</v>
      </c>
      <c r="X12" s="34">
        <v>38446.301356302865</v>
      </c>
      <c r="Y12" s="34">
        <v>39382.956824706285</v>
      </c>
      <c r="Z12" s="34">
        <v>39415.435220421983</v>
      </c>
      <c r="AA12" s="34">
        <v>38434.481432205095</v>
      </c>
    </row>
    <row r="13" spans="1:27" x14ac:dyDescent="0.35">
      <c r="A13" s="31" t="s">
        <v>38</v>
      </c>
      <c r="B13" s="31" t="s">
        <v>65</v>
      </c>
      <c r="C13" s="34">
        <v>13.537954516867504</v>
      </c>
      <c r="D13" s="34">
        <v>15.76495276806846</v>
      </c>
      <c r="E13" s="34">
        <v>15.028809757759516</v>
      </c>
      <c r="F13" s="34">
        <v>15.100979882983452</v>
      </c>
      <c r="G13" s="34">
        <v>13.885000815438461</v>
      </c>
      <c r="H13" s="34">
        <v>14.225404182347933</v>
      </c>
      <c r="I13" s="34">
        <v>13.89110772604244</v>
      </c>
      <c r="J13" s="34">
        <v>12.036245182727365</v>
      </c>
      <c r="K13" s="34">
        <v>12.313897571030685</v>
      </c>
      <c r="L13" s="34">
        <v>12.036119539877918</v>
      </c>
      <c r="M13" s="34">
        <v>11.539385368647171</v>
      </c>
      <c r="N13" s="34">
        <v>11.030709864409372</v>
      </c>
      <c r="O13" s="34">
        <v>9.9799655470794573</v>
      </c>
      <c r="P13" s="34">
        <v>9.0425190044928065</v>
      </c>
      <c r="Q13" s="34">
        <v>11.238289257609992</v>
      </c>
      <c r="R13" s="34">
        <v>10.838024776696146</v>
      </c>
      <c r="S13" s="34">
        <v>12.840495310775816</v>
      </c>
      <c r="T13" s="34">
        <v>12.548115945804055</v>
      </c>
      <c r="U13" s="34">
        <v>12.376921972042487</v>
      </c>
      <c r="V13" s="34">
        <v>12.688856523416828</v>
      </c>
      <c r="W13" s="34">
        <v>12.490588169478459</v>
      </c>
      <c r="X13" s="34">
        <v>12.907920063217526</v>
      </c>
      <c r="Y13" s="34">
        <v>11.606864520282127</v>
      </c>
      <c r="Z13" s="34">
        <v>11.463702458064265</v>
      </c>
      <c r="AA13" s="34">
        <v>11.167269050078527</v>
      </c>
    </row>
    <row r="14" spans="1:27" x14ac:dyDescent="0.35">
      <c r="A14" s="31" t="s">
        <v>38</v>
      </c>
      <c r="B14" s="31" t="s">
        <v>34</v>
      </c>
      <c r="C14" s="34">
        <v>0.14840947934779988</v>
      </c>
      <c r="D14" s="34">
        <v>0.11095191692199989</v>
      </c>
      <c r="E14" s="34">
        <v>0.14416153081829999</v>
      </c>
      <c r="F14" s="34">
        <v>0.1387410683536999</v>
      </c>
      <c r="G14" s="34">
        <v>0.13834076499109979</v>
      </c>
      <c r="H14" s="34">
        <v>0.14425868068339978</v>
      </c>
      <c r="I14" s="34">
        <v>0.13716794625590001</v>
      </c>
      <c r="J14" s="34">
        <v>0.14521306038619988</v>
      </c>
      <c r="K14" s="34">
        <v>0.1095708653576999</v>
      </c>
      <c r="L14" s="34">
        <v>0.10584003625849997</v>
      </c>
      <c r="M14" s="34">
        <v>9.8044753514999999E-2</v>
      </c>
      <c r="N14" s="34">
        <v>0.10090871272699978</v>
      </c>
      <c r="O14" s="34">
        <v>8.133284579199998E-2</v>
      </c>
      <c r="P14" s="34">
        <v>6.7594898401999989E-2</v>
      </c>
      <c r="Q14" s="34">
        <v>1.9838855798000001</v>
      </c>
      <c r="R14" s="34">
        <v>1.9490503276009998</v>
      </c>
      <c r="S14" s="34">
        <v>4.1937171615660001</v>
      </c>
      <c r="T14" s="34">
        <v>3.8545444279399987</v>
      </c>
      <c r="U14" s="34">
        <v>3.8822087948962003</v>
      </c>
      <c r="V14" s="34">
        <v>3.9333681389439996</v>
      </c>
      <c r="W14" s="34">
        <v>4.8706758864152997</v>
      </c>
      <c r="X14" s="34">
        <v>4.9828134498620011</v>
      </c>
      <c r="Y14" s="34">
        <v>5.3700617407039992</v>
      </c>
      <c r="Z14" s="34">
        <v>5.4043468190809998</v>
      </c>
      <c r="AA14" s="34">
        <v>5.0911889863569995</v>
      </c>
    </row>
    <row r="15" spans="1:27" x14ac:dyDescent="0.35">
      <c r="A15" s="31" t="s">
        <v>38</v>
      </c>
      <c r="B15" s="31" t="s">
        <v>70</v>
      </c>
      <c r="C15" s="34">
        <v>328.04261000000002</v>
      </c>
      <c r="D15" s="34">
        <v>27.739493800000002</v>
      </c>
      <c r="E15" s="34">
        <v>256.00192499999997</v>
      </c>
      <c r="F15" s="34">
        <v>267.45000957313249</v>
      </c>
      <c r="G15" s="34">
        <v>740.1057886525731</v>
      </c>
      <c r="H15" s="34">
        <v>1292.2891385656817</v>
      </c>
      <c r="I15" s="34">
        <v>1171.4394382711691</v>
      </c>
      <c r="J15" s="34">
        <v>696.58684870267666</v>
      </c>
      <c r="K15" s="34">
        <v>2653.7692612132519</v>
      </c>
      <c r="L15" s="34">
        <v>3742.7461867500288</v>
      </c>
      <c r="M15" s="34">
        <v>2864.913108636556</v>
      </c>
      <c r="N15" s="34">
        <v>4456.1783693643465</v>
      </c>
      <c r="O15" s="34">
        <v>2282.4070162793837</v>
      </c>
      <c r="P15" s="34">
        <v>2620.6927938595404</v>
      </c>
      <c r="Q15" s="34">
        <v>6258.127382829126</v>
      </c>
      <c r="R15" s="34">
        <v>5894.4528055568462</v>
      </c>
      <c r="S15" s="34">
        <v>10408.371913158293</v>
      </c>
      <c r="T15" s="34">
        <v>9976.5465515432934</v>
      </c>
      <c r="U15" s="34">
        <v>9676.560196450524</v>
      </c>
      <c r="V15" s="34">
        <v>9811.0381181349039</v>
      </c>
      <c r="W15" s="34">
        <v>8801.9917431462582</v>
      </c>
      <c r="X15" s="34">
        <v>7892.3087098073365</v>
      </c>
      <c r="Y15" s="34">
        <v>7219.9636726907447</v>
      </c>
      <c r="Z15" s="34">
        <v>7913.413344565749</v>
      </c>
      <c r="AA15" s="34">
        <v>7772.8638048467228</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637751.77202089597</v>
      </c>
      <c r="D17" s="35">
        <v>587783.40355425805</v>
      </c>
      <c r="E17" s="35">
        <v>548911.52046280191</v>
      </c>
      <c r="F17" s="35">
        <v>516301.60442432988</v>
      </c>
      <c r="G17" s="35">
        <v>489966.54692477762</v>
      </c>
      <c r="H17" s="35">
        <v>449303.02701319224</v>
      </c>
      <c r="I17" s="35">
        <v>421554.30623780726</v>
      </c>
      <c r="J17" s="35">
        <v>411195.78775860567</v>
      </c>
      <c r="K17" s="35">
        <v>339418.67005491251</v>
      </c>
      <c r="L17" s="35">
        <v>312062.32761240279</v>
      </c>
      <c r="M17" s="35">
        <v>297790.95234533306</v>
      </c>
      <c r="N17" s="35">
        <v>277437.71974538616</v>
      </c>
      <c r="O17" s="35">
        <v>268044.50736155128</v>
      </c>
      <c r="P17" s="35">
        <v>258715.7954076248</v>
      </c>
      <c r="Q17" s="35">
        <v>230929.2023720268</v>
      </c>
      <c r="R17" s="35">
        <v>220118.51486059462</v>
      </c>
      <c r="S17" s="35">
        <v>210563.9870413852</v>
      </c>
      <c r="T17" s="35">
        <v>196805.20471941159</v>
      </c>
      <c r="U17" s="35">
        <v>182013.19223071952</v>
      </c>
      <c r="V17" s="35">
        <v>173249.68308918862</v>
      </c>
      <c r="W17" s="35">
        <v>157999.81693968919</v>
      </c>
      <c r="X17" s="35">
        <v>149989.59519621389</v>
      </c>
      <c r="Y17" s="35">
        <v>145208.49847580725</v>
      </c>
      <c r="Z17" s="35">
        <v>128188.75444820985</v>
      </c>
      <c r="AA17" s="35">
        <v>119408.5178453212</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171283.3708</v>
      </c>
      <c r="D20" s="34">
        <v>145000.057</v>
      </c>
      <c r="E20" s="34">
        <v>132778.6355</v>
      </c>
      <c r="F20" s="34">
        <v>117279.1871</v>
      </c>
      <c r="G20" s="34">
        <v>109033.6287</v>
      </c>
      <c r="H20" s="34">
        <v>93010.315199999997</v>
      </c>
      <c r="I20" s="34">
        <v>90070.516799999998</v>
      </c>
      <c r="J20" s="34">
        <v>88980.033300007708</v>
      </c>
      <c r="K20" s="34">
        <v>66763.854400007272</v>
      </c>
      <c r="L20" s="34">
        <v>63159.986800006867</v>
      </c>
      <c r="M20" s="34">
        <v>57332.805000006527</v>
      </c>
      <c r="N20" s="34">
        <v>55381.29220000613</v>
      </c>
      <c r="O20" s="34">
        <v>54229.549800005778</v>
      </c>
      <c r="P20" s="34">
        <v>51624.695000005464</v>
      </c>
      <c r="Q20" s="34">
        <v>35978.724500005184</v>
      </c>
      <c r="R20" s="34">
        <v>41268.863500004874</v>
      </c>
      <c r="S20" s="34">
        <v>30151.499500004596</v>
      </c>
      <c r="T20" s="34">
        <v>25954.242000004342</v>
      </c>
      <c r="U20" s="34">
        <v>26809.140000004125</v>
      </c>
      <c r="V20" s="34">
        <v>12034.664000003871</v>
      </c>
      <c r="W20" s="34">
        <v>11350.276500003656</v>
      </c>
      <c r="X20" s="34">
        <v>5164.0845000034524</v>
      </c>
      <c r="Y20" s="34">
        <v>5614.1210000032788</v>
      </c>
      <c r="Z20" s="34">
        <v>5029.4425000030778</v>
      </c>
      <c r="AA20" s="34">
        <v>4619.7660000029082</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152.91960269999998</v>
      </c>
      <c r="D22" s="34">
        <v>213.864043619</v>
      </c>
      <c r="E22" s="34">
        <v>205.72887931199998</v>
      </c>
      <c r="F22" s="34">
        <v>360.79438276600001</v>
      </c>
      <c r="G22" s="34">
        <v>339.22061037399999</v>
      </c>
      <c r="H22" s="34">
        <v>321.09540515360004</v>
      </c>
      <c r="I22" s="34">
        <v>304.55713883750002</v>
      </c>
      <c r="J22" s="34">
        <v>291.06770227699997</v>
      </c>
      <c r="K22" s="34">
        <v>269.11550704199993</v>
      </c>
      <c r="L22" s="34">
        <v>253.80179761050002</v>
      </c>
      <c r="M22" s="34">
        <v>241.31738285670002</v>
      </c>
      <c r="N22" s="34">
        <v>226.80086993369997</v>
      </c>
      <c r="O22" s="34">
        <v>216.65139285800001</v>
      </c>
      <c r="P22" s="34">
        <v>201.97161614729998</v>
      </c>
      <c r="Q22" s="34">
        <v>670.56456610099997</v>
      </c>
      <c r="R22" s="34">
        <v>799.68813126999987</v>
      </c>
      <c r="S22" s="34">
        <v>5384.1993454199992</v>
      </c>
      <c r="T22" s="34">
        <v>6824.5797162300005</v>
      </c>
      <c r="U22" s="34">
        <v>6061.5330002200008</v>
      </c>
      <c r="V22" s="34">
        <v>7130.2652364749993</v>
      </c>
      <c r="W22" s="34">
        <v>5969.1314981840005</v>
      </c>
      <c r="X22" s="34">
        <v>9712.0763999999981</v>
      </c>
      <c r="Y22" s="34">
        <v>3856.92256</v>
      </c>
      <c r="Z22" s="34">
        <v>2485.8789999999999</v>
      </c>
      <c r="AA22" s="34">
        <v>2438.5895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35.610707300699993</v>
      </c>
      <c r="D24" s="34">
        <v>2.3148147907999994</v>
      </c>
      <c r="E24" s="34">
        <v>48.334020456860003</v>
      </c>
      <c r="F24" s="34">
        <v>27.837732088300001</v>
      </c>
      <c r="G24" s="34">
        <v>1.5488684159999988E-2</v>
      </c>
      <c r="H24" s="34">
        <v>1.5722128199999991E-2</v>
      </c>
      <c r="I24" s="34">
        <v>1.5595331400000001E-2</v>
      </c>
      <c r="J24" s="34">
        <v>1.5529600000000003E-2</v>
      </c>
      <c r="K24" s="34">
        <v>1.4441945900000001E-2</v>
      </c>
      <c r="L24" s="34">
        <v>1.4784272139999988E-2</v>
      </c>
      <c r="M24" s="34">
        <v>1.4596613399999981E-2</v>
      </c>
      <c r="N24" s="34">
        <v>1.5384048249999989E-2</v>
      </c>
      <c r="O24" s="34">
        <v>1.5492448299999999E-2</v>
      </c>
      <c r="P24" s="34">
        <v>2.5888444464500004</v>
      </c>
      <c r="Q24" s="34">
        <v>7.4606711319999901</v>
      </c>
      <c r="R24" s="34">
        <v>3.0004877935000001</v>
      </c>
      <c r="S24" s="34">
        <v>76.429797491999977</v>
      </c>
      <c r="T24" s="34">
        <v>264.16977550350003</v>
      </c>
      <c r="U24" s="34">
        <v>659.46205625360017</v>
      </c>
      <c r="V24" s="34">
        <v>3804.2645779760001</v>
      </c>
      <c r="W24" s="34">
        <v>3519.8913264125999</v>
      </c>
      <c r="X24" s="34">
        <v>4509.5661257293996</v>
      </c>
      <c r="Y24" s="34">
        <v>6721.9162010939999</v>
      </c>
      <c r="Z24" s="34">
        <v>3389.5411257739997</v>
      </c>
      <c r="AA24" s="34">
        <v>3099.155253206</v>
      </c>
    </row>
    <row r="25" spans="1:27" x14ac:dyDescent="0.35">
      <c r="A25" s="31" t="s">
        <v>119</v>
      </c>
      <c r="B25" s="31" t="s">
        <v>62</v>
      </c>
      <c r="C25" s="34">
        <v>12718.249699999998</v>
      </c>
      <c r="D25" s="34">
        <v>11593.778199999999</v>
      </c>
      <c r="E25" s="34">
        <v>10050.3048</v>
      </c>
      <c r="F25" s="34">
        <v>11500.839804699999</v>
      </c>
      <c r="G25" s="34">
        <v>11270.098883094401</v>
      </c>
      <c r="H25" s="34">
        <v>10979.65016992</v>
      </c>
      <c r="I25" s="34">
        <v>10065.9894900237</v>
      </c>
      <c r="J25" s="34">
        <v>12597.83396174008</v>
      </c>
      <c r="K25" s="34">
        <v>10266.6546</v>
      </c>
      <c r="L25" s="34">
        <v>8663.2091999999993</v>
      </c>
      <c r="M25" s="34">
        <v>8011.2057100000002</v>
      </c>
      <c r="N25" s="34">
        <v>7616.4614000000001</v>
      </c>
      <c r="O25" s="34">
        <v>8169.1918700000006</v>
      </c>
      <c r="P25" s="34">
        <v>8003.4720299999999</v>
      </c>
      <c r="Q25" s="34">
        <v>7985.4738199999993</v>
      </c>
      <c r="R25" s="34">
        <v>7610.2511199999999</v>
      </c>
      <c r="S25" s="34">
        <v>10197.380999999999</v>
      </c>
      <c r="T25" s="34">
        <v>8219.4784099999997</v>
      </c>
      <c r="U25" s="34">
        <v>6793.7124699999995</v>
      </c>
      <c r="V25" s="34">
        <v>6650.9786400000003</v>
      </c>
      <c r="W25" s="34">
        <v>5535.4262900000003</v>
      </c>
      <c r="X25" s="34">
        <v>5993.5424000000003</v>
      </c>
      <c r="Y25" s="34">
        <v>5765.8281500000003</v>
      </c>
      <c r="Z25" s="34">
        <v>5366.1845999999996</v>
      </c>
      <c r="AA25" s="34">
        <v>5235.2140600000002</v>
      </c>
    </row>
    <row r="26" spans="1:27" x14ac:dyDescent="0.35">
      <c r="A26" s="31" t="s">
        <v>119</v>
      </c>
      <c r="B26" s="31" t="s">
        <v>66</v>
      </c>
      <c r="C26" s="34">
        <v>13901.942729999999</v>
      </c>
      <c r="D26" s="34">
        <v>16678.743340180856</v>
      </c>
      <c r="E26" s="34">
        <v>14842.34098877665</v>
      </c>
      <c r="F26" s="34">
        <v>13579.100438416848</v>
      </c>
      <c r="G26" s="34">
        <v>13281.392438684104</v>
      </c>
      <c r="H26" s="34">
        <v>13297.519787091502</v>
      </c>
      <c r="I26" s="34">
        <v>12575.610602885603</v>
      </c>
      <c r="J26" s="34">
        <v>10835.6366349161</v>
      </c>
      <c r="K26" s="34">
        <v>9628.4296859256538</v>
      </c>
      <c r="L26" s="34">
        <v>9704.1105464030006</v>
      </c>
      <c r="M26" s="34">
        <v>10204.288565679797</v>
      </c>
      <c r="N26" s="34">
        <v>8957.2351077404001</v>
      </c>
      <c r="O26" s="34">
        <v>8111.3000719476995</v>
      </c>
      <c r="P26" s="34">
        <v>7893.7653940414993</v>
      </c>
      <c r="Q26" s="34">
        <v>7928.3259281192013</v>
      </c>
      <c r="R26" s="34">
        <v>7274.4594826506991</v>
      </c>
      <c r="S26" s="34">
        <v>7070.9254969867006</v>
      </c>
      <c r="T26" s="34">
        <v>5610.3195583956012</v>
      </c>
      <c r="U26" s="34">
        <v>5623.8203118807978</v>
      </c>
      <c r="V26" s="34">
        <v>7114.1776521746006</v>
      </c>
      <c r="W26" s="34">
        <v>10000.134331741398</v>
      </c>
      <c r="X26" s="34">
        <v>9631.7500156663991</v>
      </c>
      <c r="Y26" s="34">
        <v>10022.9210971838</v>
      </c>
      <c r="Z26" s="34">
        <v>11029.012213554901</v>
      </c>
      <c r="AA26" s="34">
        <v>10493.476474790903</v>
      </c>
    </row>
    <row r="27" spans="1:27" x14ac:dyDescent="0.35">
      <c r="A27" s="31" t="s">
        <v>119</v>
      </c>
      <c r="B27" s="31" t="s">
        <v>65</v>
      </c>
      <c r="C27" s="34">
        <v>5.265839772204397</v>
      </c>
      <c r="D27" s="34">
        <v>5.9268287562885469</v>
      </c>
      <c r="E27" s="34">
        <v>5.5968454825436584</v>
      </c>
      <c r="F27" s="34">
        <v>5.8496796551655068</v>
      </c>
      <c r="G27" s="34">
        <v>5.4105586307916633</v>
      </c>
      <c r="H27" s="34">
        <v>5.5279962792109893</v>
      </c>
      <c r="I27" s="34">
        <v>5.2453649556287871</v>
      </c>
      <c r="J27" s="34">
        <v>4.5055078846873977</v>
      </c>
      <c r="K27" s="34">
        <v>4.4364517888823691</v>
      </c>
      <c r="L27" s="34">
        <v>4.3737211069167667</v>
      </c>
      <c r="M27" s="34">
        <v>4.1680556038706849</v>
      </c>
      <c r="N27" s="34">
        <v>3.9601107641392059</v>
      </c>
      <c r="O27" s="34">
        <v>3.5957850765035375</v>
      </c>
      <c r="P27" s="34">
        <v>3.2305348437408687</v>
      </c>
      <c r="Q27" s="34">
        <v>5.2532857099618395</v>
      </c>
      <c r="R27" s="34">
        <v>4.9773254133112479</v>
      </c>
      <c r="S27" s="34">
        <v>7.1530837099747702</v>
      </c>
      <c r="T27" s="34">
        <v>6.8059520545643979</v>
      </c>
      <c r="U27" s="34">
        <v>6.8015846736678993</v>
      </c>
      <c r="V27" s="34">
        <v>7.3441080258242994</v>
      </c>
      <c r="W27" s="34">
        <v>7.1959569950648978</v>
      </c>
      <c r="X27" s="34">
        <v>7.4438793561921974</v>
      </c>
      <c r="Y27" s="34">
        <v>6.7759716563537378</v>
      </c>
      <c r="Z27" s="34">
        <v>6.8872663912628296</v>
      </c>
      <c r="AA27" s="34">
        <v>6.8517274237640979</v>
      </c>
    </row>
    <row r="28" spans="1:27" x14ac:dyDescent="0.35">
      <c r="A28" s="31" t="s">
        <v>119</v>
      </c>
      <c r="B28" s="31" t="s">
        <v>34</v>
      </c>
      <c r="C28" s="34">
        <v>2.6637125399999981E-5</v>
      </c>
      <c r="D28" s="34">
        <v>2.6405092999999996E-5</v>
      </c>
      <c r="E28" s="34">
        <v>2.7647922500000002E-5</v>
      </c>
      <c r="F28" s="34">
        <v>2.6968000999999999E-5</v>
      </c>
      <c r="G28" s="34">
        <v>2.6457166799999998E-5</v>
      </c>
      <c r="H28" s="34">
        <v>3.03803634E-5</v>
      </c>
      <c r="I28" s="34">
        <v>3.4136287099999983E-5</v>
      </c>
      <c r="J28" s="34">
        <v>3.4391719199999993E-5</v>
      </c>
      <c r="K28" s="34">
        <v>3.3993581099999992E-5</v>
      </c>
      <c r="L28" s="34">
        <v>6.6016319499999793E-5</v>
      </c>
      <c r="M28" s="34">
        <v>6.6843601000000008E-5</v>
      </c>
      <c r="N28" s="34">
        <v>6.7032980999999893E-5</v>
      </c>
      <c r="O28" s="34">
        <v>6.5204336999999908E-5</v>
      </c>
      <c r="P28" s="34">
        <v>6.2523274999999983E-5</v>
      </c>
      <c r="Q28" s="34">
        <v>1.3005553843369999</v>
      </c>
      <c r="R28" s="34">
        <v>1.284275409023</v>
      </c>
      <c r="S28" s="34">
        <v>2.4115489852910001</v>
      </c>
      <c r="T28" s="34">
        <v>2.1955953108079997</v>
      </c>
      <c r="U28" s="34">
        <v>2.1420433911380004</v>
      </c>
      <c r="V28" s="34">
        <v>2.0730845330609999</v>
      </c>
      <c r="W28" s="34">
        <v>2.3831460496300001</v>
      </c>
      <c r="X28" s="34">
        <v>2.4495039328270005</v>
      </c>
      <c r="Y28" s="34">
        <v>2.5513714246629999</v>
      </c>
      <c r="Z28" s="34">
        <v>2.6352320659289998</v>
      </c>
      <c r="AA28" s="34">
        <v>2.4634695035319996</v>
      </c>
    </row>
    <row r="29" spans="1:27" x14ac:dyDescent="0.35">
      <c r="A29" s="31" t="s">
        <v>119</v>
      </c>
      <c r="B29" s="31" t="s">
        <v>70</v>
      </c>
      <c r="C29" s="34">
        <v>35.422170000000001</v>
      </c>
      <c r="D29" s="34">
        <v>9.2729917999999998</v>
      </c>
      <c r="E29" s="34">
        <v>40.423425000000002</v>
      </c>
      <c r="F29" s="34">
        <v>66.119549894639007</v>
      </c>
      <c r="G29" s="34">
        <v>594.08715723483533</v>
      </c>
      <c r="H29" s="34">
        <v>1018.2557171075073</v>
      </c>
      <c r="I29" s="34">
        <v>922.45252673395805</v>
      </c>
      <c r="J29" s="34">
        <v>467.45626404482829</v>
      </c>
      <c r="K29" s="34">
        <v>1954.742337256529</v>
      </c>
      <c r="L29" s="34">
        <v>2901.3651644270067</v>
      </c>
      <c r="M29" s="34">
        <v>2249.0346850246269</v>
      </c>
      <c r="N29" s="34">
        <v>3521.5461472243651</v>
      </c>
      <c r="O29" s="34">
        <v>1533.8843945621447</v>
      </c>
      <c r="P29" s="34">
        <v>1936.3436718992009</v>
      </c>
      <c r="Q29" s="34">
        <v>4749.9832588652807</v>
      </c>
      <c r="R29" s="34">
        <v>4082.4952784700768</v>
      </c>
      <c r="S29" s="34">
        <v>8629.0070580945467</v>
      </c>
      <c r="T29" s="34">
        <v>8141.6579006020347</v>
      </c>
      <c r="U29" s="34">
        <v>7907.4232482911011</v>
      </c>
      <c r="V29" s="34">
        <v>8219.3521450484059</v>
      </c>
      <c r="W29" s="34">
        <v>7471.444176823562</v>
      </c>
      <c r="X29" s="34">
        <v>6849.6428303578032</v>
      </c>
      <c r="Y29" s="34">
        <v>6403.097808847434</v>
      </c>
      <c r="Z29" s="34">
        <v>6943.4091371041895</v>
      </c>
      <c r="AA29" s="34">
        <v>6910.7346450908572</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198097.35937977291</v>
      </c>
      <c r="D31" s="35">
        <v>173494.68422734694</v>
      </c>
      <c r="E31" s="35">
        <v>157930.94103402804</v>
      </c>
      <c r="F31" s="35">
        <v>142753.60913762631</v>
      </c>
      <c r="G31" s="35">
        <v>133929.76667946746</v>
      </c>
      <c r="H31" s="35">
        <v>117614.12428057251</v>
      </c>
      <c r="I31" s="35">
        <v>113021.93499203381</v>
      </c>
      <c r="J31" s="35">
        <v>112709.09263642557</v>
      </c>
      <c r="K31" s="35">
        <v>86932.505086709702</v>
      </c>
      <c r="L31" s="35">
        <v>81785.496849399424</v>
      </c>
      <c r="M31" s="35">
        <v>75793.799310760311</v>
      </c>
      <c r="N31" s="35">
        <v>72185.765072492621</v>
      </c>
      <c r="O31" s="35">
        <v>70730.304412336278</v>
      </c>
      <c r="P31" s="35">
        <v>67729.72341948445</v>
      </c>
      <c r="Q31" s="35">
        <v>52575.802771067349</v>
      </c>
      <c r="R31" s="35">
        <v>56961.240047132385</v>
      </c>
      <c r="S31" s="35">
        <v>52887.588223613275</v>
      </c>
      <c r="T31" s="35">
        <v>46879.595412188013</v>
      </c>
      <c r="U31" s="35">
        <v>45954.469423032191</v>
      </c>
      <c r="V31" s="35">
        <v>36741.694214655297</v>
      </c>
      <c r="W31" s="35">
        <v>36382.055903336717</v>
      </c>
      <c r="X31" s="35">
        <v>35018.463320755436</v>
      </c>
      <c r="Y31" s="35">
        <v>31988.484979937431</v>
      </c>
      <c r="Z31" s="35">
        <v>27306.94670572324</v>
      </c>
      <c r="AA31" s="35">
        <v>25893.053015423575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181924.28750000001</v>
      </c>
      <c r="D34" s="34">
        <v>155236.3015</v>
      </c>
      <c r="E34" s="34">
        <v>153850.28769999999</v>
      </c>
      <c r="F34" s="34">
        <v>144431.63369999998</v>
      </c>
      <c r="G34" s="34">
        <v>130063.478</v>
      </c>
      <c r="H34" s="34">
        <v>122319.2507</v>
      </c>
      <c r="I34" s="34">
        <v>113008.95390000001</v>
      </c>
      <c r="J34" s="34">
        <v>109070.55020000729</v>
      </c>
      <c r="K34" s="34">
        <v>86808.216300006883</v>
      </c>
      <c r="L34" s="34">
        <v>80440.296600006506</v>
      </c>
      <c r="M34" s="34">
        <v>72161.056400006186</v>
      </c>
      <c r="N34" s="34">
        <v>71400.803200005801</v>
      </c>
      <c r="O34" s="34">
        <v>68624.790300005479</v>
      </c>
      <c r="P34" s="34">
        <v>64756.782800005181</v>
      </c>
      <c r="Q34" s="34">
        <v>60674.380200004911</v>
      </c>
      <c r="R34" s="34">
        <v>53948.275800004609</v>
      </c>
      <c r="S34" s="34">
        <v>49973.43410000435</v>
      </c>
      <c r="T34" s="34">
        <v>48145.385600004112</v>
      </c>
      <c r="U34" s="34">
        <v>44432.147400003902</v>
      </c>
      <c r="V34" s="34">
        <v>37707.085200003661</v>
      </c>
      <c r="W34" s="34">
        <v>32431.856400003464</v>
      </c>
      <c r="X34" s="34">
        <v>22863.848700003266</v>
      </c>
      <c r="Y34" s="34">
        <v>20327.279000003102</v>
      </c>
      <c r="Z34" s="34">
        <v>19458.041800002913</v>
      </c>
      <c r="AA34" s="34">
        <v>15473.172800002754</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8093.4341859999995</v>
      </c>
      <c r="D36" s="34">
        <v>7462.6133812829994</v>
      </c>
      <c r="E36" s="34">
        <v>7041.4913888329993</v>
      </c>
      <c r="F36" s="34">
        <v>7364.6829700219996</v>
      </c>
      <c r="G36" s="34">
        <v>6964.6827589719996</v>
      </c>
      <c r="H36" s="34">
        <v>6569.7473950150006</v>
      </c>
      <c r="I36" s="34">
        <v>6209.6627615949992</v>
      </c>
      <c r="J36" s="34">
        <v>5873.8990695259999</v>
      </c>
      <c r="K36" s="34">
        <v>5542.2163984749996</v>
      </c>
      <c r="L36" s="34">
        <v>5232.4044450410001</v>
      </c>
      <c r="M36" s="34">
        <v>4923.9876006929999</v>
      </c>
      <c r="N36" s="34">
        <v>4669.5082128820004</v>
      </c>
      <c r="O36" s="34">
        <v>4393.4681368909996</v>
      </c>
      <c r="P36" s="34">
        <v>4153.3648655610004</v>
      </c>
      <c r="Q36" s="34">
        <v>3917.4432013349997</v>
      </c>
      <c r="R36" s="34">
        <v>4222.5370745210002</v>
      </c>
      <c r="S36" s="34">
        <v>6779.3839855779997</v>
      </c>
      <c r="T36" s="34">
        <v>8244.8061483095007</v>
      </c>
      <c r="U36" s="34">
        <v>7058.5909916829996</v>
      </c>
      <c r="V36" s="34">
        <v>8021.6961825959997</v>
      </c>
      <c r="W36" s="34">
        <v>6598.0826125849999</v>
      </c>
      <c r="X36" s="34">
        <v>8246.8891861299999</v>
      </c>
      <c r="Y36" s="34">
        <v>7128.4388099849994</v>
      </c>
      <c r="Z36" s="34">
        <v>6060.4955605060013</v>
      </c>
      <c r="AA36" s="34">
        <v>2866.1856558939999</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20.363544592679997</v>
      </c>
      <c r="D38" s="34">
        <v>1.9365481659999999E-2</v>
      </c>
      <c r="E38" s="34">
        <v>1.960003816E-2</v>
      </c>
      <c r="F38" s="34">
        <v>4.3291560270999998</v>
      </c>
      <c r="G38" s="34">
        <v>1.9082821709999989E-2</v>
      </c>
      <c r="H38" s="34">
        <v>1.9165080489999965E-2</v>
      </c>
      <c r="I38" s="34">
        <v>1.9081099019999999E-2</v>
      </c>
      <c r="J38" s="34">
        <v>1.9459059599999988E-2</v>
      </c>
      <c r="K38" s="34">
        <v>1.8119423639999997E-2</v>
      </c>
      <c r="L38" s="34">
        <v>1.8225048860000002E-2</v>
      </c>
      <c r="M38" s="34">
        <v>1.8171994739999992E-2</v>
      </c>
      <c r="N38" s="34">
        <v>1.8371280979999991E-2</v>
      </c>
      <c r="O38" s="34">
        <v>1.8583111539999989E-2</v>
      </c>
      <c r="P38" s="34">
        <v>1.169446855E-2</v>
      </c>
      <c r="Q38" s="34">
        <v>13.145775828500001</v>
      </c>
      <c r="R38" s="34">
        <v>19.724537178800002</v>
      </c>
      <c r="S38" s="34">
        <v>248.43682903215</v>
      </c>
      <c r="T38" s="34">
        <v>131.03034163200002</v>
      </c>
      <c r="U38" s="34">
        <v>271.01102361929998</v>
      </c>
      <c r="V38" s="34">
        <v>909.91650915950004</v>
      </c>
      <c r="W38" s="34">
        <v>522.60232956660002</v>
      </c>
      <c r="X38" s="34">
        <v>1977.6126781</v>
      </c>
      <c r="Y38" s="34">
        <v>1921.0558094645701</v>
      </c>
      <c r="Z38" s="34">
        <v>2250.7057519999998</v>
      </c>
      <c r="AA38" s="34">
        <v>3590.5381159999997</v>
      </c>
    </row>
    <row r="39" spans="1:27" x14ac:dyDescent="0.35">
      <c r="A39" s="31" t="s">
        <v>120</v>
      </c>
      <c r="B39" s="31" t="s">
        <v>62</v>
      </c>
      <c r="C39" s="34">
        <v>4508.3933999999999</v>
      </c>
      <c r="D39" s="34">
        <v>4230.0459000000001</v>
      </c>
      <c r="E39" s="34">
        <v>3994.8697999999999</v>
      </c>
      <c r="F39" s="34">
        <v>3733.5472999999997</v>
      </c>
      <c r="G39" s="34">
        <v>3505.6512000000002</v>
      </c>
      <c r="H39" s="34">
        <v>3293.2424999999998</v>
      </c>
      <c r="I39" s="34">
        <v>3107.0947999999999</v>
      </c>
      <c r="J39" s="34">
        <v>2896.6766000000002</v>
      </c>
      <c r="K39" s="34">
        <v>2733.4097000000002</v>
      </c>
      <c r="L39" s="34">
        <v>2562.9584</v>
      </c>
      <c r="M39" s="34">
        <v>2416.4334399999998</v>
      </c>
      <c r="N39" s="34">
        <v>2258.6048500000002</v>
      </c>
      <c r="O39" s="34">
        <v>2119.2183500000001</v>
      </c>
      <c r="P39" s="34">
        <v>1988.92626</v>
      </c>
      <c r="Q39" s="34">
        <v>1876.2016600000002</v>
      </c>
      <c r="R39" s="34">
        <v>1751.5099399999999</v>
      </c>
      <c r="S39" s="34">
        <v>621.28425000000004</v>
      </c>
      <c r="T39" s="34">
        <v>583.6123</v>
      </c>
      <c r="U39" s="34">
        <v>548.25343999999996</v>
      </c>
      <c r="V39" s="34">
        <v>513.81722000000002</v>
      </c>
      <c r="W39" s="34">
        <v>482.37488000000002</v>
      </c>
      <c r="X39" s="34">
        <v>0</v>
      </c>
      <c r="Y39" s="34">
        <v>0</v>
      </c>
      <c r="Z39" s="34">
        <v>0</v>
      </c>
      <c r="AA39" s="34">
        <v>0</v>
      </c>
    </row>
    <row r="40" spans="1:27" x14ac:dyDescent="0.35">
      <c r="A40" s="31" t="s">
        <v>120</v>
      </c>
      <c r="B40" s="31" t="s">
        <v>66</v>
      </c>
      <c r="C40" s="34">
        <v>5150.32726</v>
      </c>
      <c r="D40" s="34">
        <v>8370.114033944099</v>
      </c>
      <c r="E40" s="34">
        <v>10852.897255010106</v>
      </c>
      <c r="F40" s="34">
        <v>9382.0729825375001</v>
      </c>
      <c r="G40" s="34">
        <v>10222.5567510331</v>
      </c>
      <c r="H40" s="34">
        <v>9629.8452085301997</v>
      </c>
      <c r="I40" s="34">
        <v>10129.139137786702</v>
      </c>
      <c r="J40" s="34">
        <v>9164.7695984064012</v>
      </c>
      <c r="K40" s="34">
        <v>8051.0540473570991</v>
      </c>
      <c r="L40" s="34">
        <v>7920.2949631832016</v>
      </c>
      <c r="M40" s="34">
        <v>6923.8284863772014</v>
      </c>
      <c r="N40" s="34">
        <v>6128.340530086597</v>
      </c>
      <c r="O40" s="34">
        <v>5316.9449682676004</v>
      </c>
      <c r="P40" s="34">
        <v>5844.8308706067992</v>
      </c>
      <c r="Q40" s="34">
        <v>5431.568528436198</v>
      </c>
      <c r="R40" s="34">
        <v>5829.0958182850009</v>
      </c>
      <c r="S40" s="34">
        <v>9076.8013622420021</v>
      </c>
      <c r="T40" s="34">
        <v>8413.4765511738005</v>
      </c>
      <c r="U40" s="34">
        <v>8076.9234090755999</v>
      </c>
      <c r="V40" s="34">
        <v>8604.5945439081988</v>
      </c>
      <c r="W40" s="34">
        <v>10764.742661015798</v>
      </c>
      <c r="X40" s="34">
        <v>12672.4889445926</v>
      </c>
      <c r="Y40" s="34">
        <v>13732.013719919998</v>
      </c>
      <c r="Z40" s="34">
        <v>11920.033709102499</v>
      </c>
      <c r="AA40" s="34">
        <v>14149.751492063395</v>
      </c>
    </row>
    <row r="41" spans="1:27" x14ac:dyDescent="0.35">
      <c r="A41" s="31" t="s">
        <v>120</v>
      </c>
      <c r="B41" s="31" t="s">
        <v>65</v>
      </c>
      <c r="C41" s="34">
        <v>5.1894208819278997</v>
      </c>
      <c r="D41" s="34">
        <v>6.9300410146896123</v>
      </c>
      <c r="E41" s="34">
        <v>6.5955221943007674</v>
      </c>
      <c r="F41" s="34">
        <v>5.9528459844460464</v>
      </c>
      <c r="G41" s="34">
        <v>5.485559492314561</v>
      </c>
      <c r="H41" s="34">
        <v>5.5079202072722078</v>
      </c>
      <c r="I41" s="34">
        <v>5.1990574815458857</v>
      </c>
      <c r="J41" s="34">
        <v>4.108188059233127</v>
      </c>
      <c r="K41" s="34">
        <v>4.2964088969697487</v>
      </c>
      <c r="L41" s="34">
        <v>4.2172637166355313</v>
      </c>
      <c r="M41" s="34">
        <v>4.1410322624656359</v>
      </c>
      <c r="N41" s="34">
        <v>3.897664678918388</v>
      </c>
      <c r="O41" s="34">
        <v>3.5232638641714695</v>
      </c>
      <c r="P41" s="34">
        <v>3.2498486593904392</v>
      </c>
      <c r="Q41" s="34">
        <v>3.2785549292774081</v>
      </c>
      <c r="R41" s="34">
        <v>2.9539326331520699</v>
      </c>
      <c r="S41" s="34">
        <v>2.2917563105963583</v>
      </c>
      <c r="T41" s="34">
        <v>2.4085363925912295</v>
      </c>
      <c r="U41" s="34">
        <v>2.3657307682369488</v>
      </c>
      <c r="V41" s="34">
        <v>2.313413866962629</v>
      </c>
      <c r="W41" s="34">
        <v>2.1958687191936588</v>
      </c>
      <c r="X41" s="34">
        <v>2.68532191197869</v>
      </c>
      <c r="Y41" s="34">
        <v>2.3797844249447384</v>
      </c>
      <c r="Z41" s="34">
        <v>2.3101442042477971</v>
      </c>
      <c r="AA41" s="34">
        <v>2.1504340598647582</v>
      </c>
    </row>
    <row r="42" spans="1:27" x14ac:dyDescent="0.35">
      <c r="A42" s="31" t="s">
        <v>120</v>
      </c>
      <c r="B42" s="31" t="s">
        <v>34</v>
      </c>
      <c r="C42" s="34">
        <v>4.0792744557999888E-2</v>
      </c>
      <c r="D42" s="34">
        <v>3.6772759657599997E-2</v>
      </c>
      <c r="E42" s="34">
        <v>4.9679632508799997E-2</v>
      </c>
      <c r="F42" s="34">
        <v>4.8453077684E-2</v>
      </c>
      <c r="G42" s="34">
        <v>4.9083489366000009E-2</v>
      </c>
      <c r="H42" s="34">
        <v>5.3375069139999905E-2</v>
      </c>
      <c r="I42" s="34">
        <v>5.0863044411800007E-2</v>
      </c>
      <c r="J42" s="34">
        <v>4.7355555381999904E-2</v>
      </c>
      <c r="K42" s="34">
        <v>3.9638201290000008E-2</v>
      </c>
      <c r="L42" s="34">
        <v>3.9484833158999998E-2</v>
      </c>
      <c r="M42" s="34">
        <v>3.4439858566000001E-2</v>
      </c>
      <c r="N42" s="34">
        <v>3.8497730694999899E-2</v>
      </c>
      <c r="O42" s="34">
        <v>3.7565865513999992E-2</v>
      </c>
      <c r="P42" s="34">
        <v>3.6184398271999998E-2</v>
      </c>
      <c r="Q42" s="34">
        <v>4.2117670660000002E-2</v>
      </c>
      <c r="R42" s="34">
        <v>3.8482688213999999E-2</v>
      </c>
      <c r="S42" s="34">
        <v>0.40317474609999987</v>
      </c>
      <c r="T42" s="34">
        <v>0.38039986219999999</v>
      </c>
      <c r="U42" s="34">
        <v>0.36445655639999996</v>
      </c>
      <c r="V42" s="34">
        <v>0.51247448169999998</v>
      </c>
      <c r="W42" s="34">
        <v>1.1482342757999999</v>
      </c>
      <c r="X42" s="34">
        <v>1.3060860133200001</v>
      </c>
      <c r="Y42" s="34">
        <v>1.23490188562</v>
      </c>
      <c r="Z42" s="34">
        <v>1.1701903112999998</v>
      </c>
      <c r="AA42" s="34">
        <v>1.10725606114</v>
      </c>
    </row>
    <row r="43" spans="1:27" x14ac:dyDescent="0.35">
      <c r="A43" s="31" t="s">
        <v>120</v>
      </c>
      <c r="B43" s="31" t="s">
        <v>70</v>
      </c>
      <c r="C43" s="34">
        <v>292.62044000000003</v>
      </c>
      <c r="D43" s="34">
        <v>18.466502000000002</v>
      </c>
      <c r="E43" s="34">
        <v>215.57849999999999</v>
      </c>
      <c r="F43" s="34">
        <v>201.33044461117399</v>
      </c>
      <c r="G43" s="34">
        <v>146.01861474287938</v>
      </c>
      <c r="H43" s="34">
        <v>274.03340477121998</v>
      </c>
      <c r="I43" s="34">
        <v>248.98689479956951</v>
      </c>
      <c r="J43" s="34">
        <v>229.13056472011198</v>
      </c>
      <c r="K43" s="34">
        <v>699.02690503957047</v>
      </c>
      <c r="L43" s="34">
        <v>841.3810049653132</v>
      </c>
      <c r="M43" s="34">
        <v>615.87840499724371</v>
      </c>
      <c r="N43" s="34">
        <v>934.63220507921858</v>
      </c>
      <c r="O43" s="34">
        <v>748.52260505724803</v>
      </c>
      <c r="P43" s="34">
        <v>684.34910511820692</v>
      </c>
      <c r="Q43" s="34">
        <v>1508.1441059225201</v>
      </c>
      <c r="R43" s="34">
        <v>1811.9575077506681</v>
      </c>
      <c r="S43" s="34">
        <v>1779.364817075771</v>
      </c>
      <c r="T43" s="34">
        <v>1834.888616599407</v>
      </c>
      <c r="U43" s="34">
        <v>1769.1369160261429</v>
      </c>
      <c r="V43" s="34">
        <v>1591.6859357942728</v>
      </c>
      <c r="W43" s="34">
        <v>1330.5475332076439</v>
      </c>
      <c r="X43" s="34">
        <v>1042.6658487</v>
      </c>
      <c r="Y43" s="34">
        <v>816.86581244000001</v>
      </c>
      <c r="Z43" s="34">
        <v>970.00415540000006</v>
      </c>
      <c r="AA43" s="34">
        <v>862.12911165000014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199701.9953114746</v>
      </c>
      <c r="D45" s="35">
        <v>175306.02422172343</v>
      </c>
      <c r="E45" s="35">
        <v>175746.16126607556</v>
      </c>
      <c r="F45" s="35">
        <v>164922.21895457103</v>
      </c>
      <c r="G45" s="35">
        <v>150761.87335231909</v>
      </c>
      <c r="H45" s="35">
        <v>141817.61288883298</v>
      </c>
      <c r="I45" s="35">
        <v>132460.06873796228</v>
      </c>
      <c r="J45" s="35">
        <v>127010.02311505853</v>
      </c>
      <c r="K45" s="35">
        <v>103139.21097415959</v>
      </c>
      <c r="L45" s="35">
        <v>96160.189896996206</v>
      </c>
      <c r="M45" s="35">
        <v>86429.465131333593</v>
      </c>
      <c r="N45" s="35">
        <v>84461.172828934315</v>
      </c>
      <c r="O45" s="35">
        <v>80457.963602139789</v>
      </c>
      <c r="P45" s="35">
        <v>76747.166339300922</v>
      </c>
      <c r="Q45" s="35">
        <v>71916.017920533894</v>
      </c>
      <c r="R45" s="35">
        <v>65774.097102622574</v>
      </c>
      <c r="S45" s="35">
        <v>66701.632283167099</v>
      </c>
      <c r="T45" s="35">
        <v>65520.719477512008</v>
      </c>
      <c r="U45" s="35">
        <v>60389.291995150037</v>
      </c>
      <c r="V45" s="35">
        <v>55759.423069534321</v>
      </c>
      <c r="W45" s="35">
        <v>50801.854751890067</v>
      </c>
      <c r="X45" s="35">
        <v>45763.52483073785</v>
      </c>
      <c r="Y45" s="35">
        <v>43111.167123797612</v>
      </c>
      <c r="Z45" s="35">
        <v>39691.586965815659</v>
      </c>
      <c r="AA45" s="35">
        <v>36081.798498020013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115832.7415</v>
      </c>
      <c r="D49" s="34">
        <v>94032.466</v>
      </c>
      <c r="E49" s="34">
        <v>102560.872</v>
      </c>
      <c r="F49" s="34">
        <v>99903.720499999996</v>
      </c>
      <c r="G49" s="34">
        <v>90991.409499999994</v>
      </c>
      <c r="H49" s="34">
        <v>83834.451499999996</v>
      </c>
      <c r="I49" s="34">
        <v>75072.157500000001</v>
      </c>
      <c r="J49" s="34">
        <v>66935.113500008301</v>
      </c>
      <c r="K49" s="34">
        <v>58225.071200007842</v>
      </c>
      <c r="L49" s="34">
        <v>57661.932000007408</v>
      </c>
      <c r="M49" s="34">
        <v>48572.023500007032</v>
      </c>
      <c r="N49" s="34">
        <v>52369.508000006601</v>
      </c>
      <c r="O49" s="34">
        <v>50197.758500006239</v>
      </c>
      <c r="P49" s="34">
        <v>45185.458300005885</v>
      </c>
      <c r="Q49" s="34">
        <v>42783.350900005593</v>
      </c>
      <c r="R49" s="34">
        <v>37500.26780000524</v>
      </c>
      <c r="S49" s="34">
        <v>30638.385000004953</v>
      </c>
      <c r="T49" s="34">
        <v>29045.533200004676</v>
      </c>
      <c r="U49" s="34">
        <v>28928.688000004444</v>
      </c>
      <c r="V49" s="34">
        <v>26755.470500004172</v>
      </c>
      <c r="W49" s="34">
        <v>26875.032000003943</v>
      </c>
      <c r="X49" s="34">
        <v>25286.532500003723</v>
      </c>
      <c r="Y49" s="34">
        <v>24483.675900003534</v>
      </c>
      <c r="Z49" s="34">
        <v>22192.652000003316</v>
      </c>
      <c r="AA49" s="34">
        <v>21789.559600003129</v>
      </c>
    </row>
    <row r="50" spans="1:27" x14ac:dyDescent="0.35">
      <c r="A50" s="31" t="s">
        <v>121</v>
      </c>
      <c r="B50" s="31" t="s">
        <v>18</v>
      </c>
      <c r="C50" s="34">
        <v>0</v>
      </c>
      <c r="D50" s="34">
        <v>6.6693049999999995E-3</v>
      </c>
      <c r="E50" s="34">
        <v>7.7270745999999998E-3</v>
      </c>
      <c r="F50" s="34">
        <v>7.6149826000000004E-3</v>
      </c>
      <c r="G50" s="34">
        <v>7.1873746000000001E-3</v>
      </c>
      <c r="H50" s="34">
        <v>6.8740644000000002E-3</v>
      </c>
      <c r="I50" s="34">
        <v>6.5866490000000008E-3</v>
      </c>
      <c r="J50" s="34">
        <v>6.0896553999999995E-3</v>
      </c>
      <c r="K50" s="34">
        <v>7.0870675999999905E-3</v>
      </c>
      <c r="L50" s="34">
        <v>7.4913054000000003E-3</v>
      </c>
      <c r="M50" s="34">
        <v>7.2117129999999998E-3</v>
      </c>
      <c r="N50" s="34">
        <v>7.6862635999999998E-3</v>
      </c>
      <c r="O50" s="34">
        <v>7.7122097000000001E-3</v>
      </c>
      <c r="P50" s="34">
        <v>7.7473116E-3</v>
      </c>
      <c r="Q50" s="34">
        <v>8.1198569999999994E-3</v>
      </c>
      <c r="R50" s="34">
        <v>8.5345200000000003E-3</v>
      </c>
      <c r="S50" s="34">
        <v>1.1785672000000001E-2</v>
      </c>
      <c r="T50" s="34">
        <v>1.3986551E-2</v>
      </c>
      <c r="U50" s="34">
        <v>1.7165070000000001E-2</v>
      </c>
      <c r="V50" s="34">
        <v>1.5973258000000001E-2</v>
      </c>
      <c r="W50" s="34">
        <v>1.8101532E-2</v>
      </c>
      <c r="X50" s="34">
        <v>2.4595797999999999E-2</v>
      </c>
      <c r="Y50" s="34">
        <v>2.2787047999999997E-2</v>
      </c>
      <c r="Z50" s="34">
        <v>2.139272E-2</v>
      </c>
      <c r="AA50" s="34">
        <v>2.1165047000000003E-2</v>
      </c>
    </row>
    <row r="51" spans="1:27" x14ac:dyDescent="0.35">
      <c r="A51" s="31" t="s">
        <v>121</v>
      </c>
      <c r="B51" s="31" t="s">
        <v>30</v>
      </c>
      <c r="C51" s="34">
        <v>19.814605</v>
      </c>
      <c r="D51" s="34">
        <v>25.045681999999999</v>
      </c>
      <c r="E51" s="34">
        <v>23.363871</v>
      </c>
      <c r="F51" s="34">
        <v>7.0521940000000001</v>
      </c>
      <c r="G51" s="34">
        <v>9.8668504000000001E-4</v>
      </c>
      <c r="H51" s="34">
        <v>2.3526804000000001</v>
      </c>
      <c r="I51" s="34">
        <v>0.55219090000000004</v>
      </c>
      <c r="J51" s="34">
        <v>6.8156766999999993E-4</v>
      </c>
      <c r="K51" s="34">
        <v>9.3393563999999993E-4</v>
      </c>
      <c r="L51" s="34">
        <v>1.7663397999999999</v>
      </c>
      <c r="M51" s="34">
        <v>7.1081187000000003</v>
      </c>
      <c r="N51" s="34">
        <v>1.6137897999999999</v>
      </c>
      <c r="O51" s="34">
        <v>1.4611814999999999</v>
      </c>
      <c r="P51" s="34">
        <v>0.69490869999999993</v>
      </c>
      <c r="Q51" s="34">
        <v>6.6658833000000008</v>
      </c>
      <c r="R51" s="34">
        <v>11.296569</v>
      </c>
      <c r="S51" s="34">
        <v>158.21674999999999</v>
      </c>
      <c r="T51" s="34">
        <v>308.89625000000001</v>
      </c>
      <c r="U51" s="34">
        <v>0</v>
      </c>
      <c r="V51" s="34">
        <v>0</v>
      </c>
      <c r="W51" s="34">
        <v>0</v>
      </c>
      <c r="X51" s="34">
        <v>0</v>
      </c>
      <c r="Y51" s="34">
        <v>0</v>
      </c>
      <c r="Z51" s="34">
        <v>0</v>
      </c>
      <c r="AA51" s="34">
        <v>0</v>
      </c>
    </row>
    <row r="52" spans="1:27" x14ac:dyDescent="0.35">
      <c r="A52" s="31" t="s">
        <v>121</v>
      </c>
      <c r="B52" s="31" t="s">
        <v>63</v>
      </c>
      <c r="C52" s="34">
        <v>30.379420318400001</v>
      </c>
      <c r="D52" s="34">
        <v>89.850629985000012</v>
      </c>
      <c r="E52" s="34">
        <v>62.420927899400006</v>
      </c>
      <c r="F52" s="34">
        <v>16.255354819100003</v>
      </c>
      <c r="G52" s="34">
        <v>2.1685561500000002E-2</v>
      </c>
      <c r="H52" s="34">
        <v>2.1486474999999981E-2</v>
      </c>
      <c r="I52" s="34">
        <v>2.1435204799999986E-2</v>
      </c>
      <c r="J52" s="34">
        <v>1.9631812899999993E-2</v>
      </c>
      <c r="K52" s="34">
        <v>2.1091348399999987E-2</v>
      </c>
      <c r="L52" s="34">
        <v>0.76527408890000004</v>
      </c>
      <c r="M52" s="34">
        <v>16.879892369</v>
      </c>
      <c r="N52" s="34">
        <v>2.2664421000000001E-2</v>
      </c>
      <c r="O52" s="34">
        <v>1.9925817899999958E-2</v>
      </c>
      <c r="P52" s="34">
        <v>2.0121986399999969E-2</v>
      </c>
      <c r="Q52" s="34">
        <v>7.9473026716999993</v>
      </c>
      <c r="R52" s="34">
        <v>16.305377750799998</v>
      </c>
      <c r="S52" s="34">
        <v>248.03418408569999</v>
      </c>
      <c r="T52" s="34">
        <v>275.89527783509988</v>
      </c>
      <c r="U52" s="34">
        <v>678.09352744299997</v>
      </c>
      <c r="V52" s="34">
        <v>1339.0126888780001</v>
      </c>
      <c r="W52" s="34">
        <v>1996.3500934610001</v>
      </c>
      <c r="X52" s="34">
        <v>2113.1508556483</v>
      </c>
      <c r="Y52" s="34">
        <v>2728.1727091997</v>
      </c>
      <c r="Z52" s="34">
        <v>2337.664940701</v>
      </c>
      <c r="AA52" s="34">
        <v>2822.5874893191999</v>
      </c>
    </row>
    <row r="53" spans="1:27" x14ac:dyDescent="0.35">
      <c r="A53" s="31" t="s">
        <v>121</v>
      </c>
      <c r="B53" s="31" t="s">
        <v>62</v>
      </c>
      <c r="C53" s="34">
        <v>18569.496950000001</v>
      </c>
      <c r="D53" s="34">
        <v>17056.317664999999</v>
      </c>
      <c r="E53" s="34">
        <v>15038.14423</v>
      </c>
      <c r="F53" s="34">
        <v>18208.291540000002</v>
      </c>
      <c r="G53" s="34">
        <v>17611.920449999998</v>
      </c>
      <c r="H53" s="34">
        <v>15740.978789999999</v>
      </c>
      <c r="I53" s="34">
        <v>14939.075800000001</v>
      </c>
      <c r="J53" s="34">
        <v>17606.879830000002</v>
      </c>
      <c r="K53" s="34">
        <v>13309.205179999999</v>
      </c>
      <c r="L53" s="34">
        <v>10751.464889999999</v>
      </c>
      <c r="M53" s="34">
        <v>10095.644629999999</v>
      </c>
      <c r="N53" s="34">
        <v>8655.0137000000013</v>
      </c>
      <c r="O53" s="34">
        <v>10013.63069</v>
      </c>
      <c r="P53" s="34">
        <v>9679.9344799999999</v>
      </c>
      <c r="Q53" s="34">
        <v>8635.2105400000019</v>
      </c>
      <c r="R53" s="34">
        <v>8179.1326800000006</v>
      </c>
      <c r="S53" s="34">
        <v>9715.7641199999998</v>
      </c>
      <c r="T53" s="34">
        <v>7634.8506399999997</v>
      </c>
      <c r="U53" s="34">
        <v>6149.314699999999</v>
      </c>
      <c r="V53" s="34">
        <v>5771.5232700000006</v>
      </c>
      <c r="W53" s="34">
        <v>4971.6299200000012</v>
      </c>
      <c r="X53" s="34">
        <v>5731.8893400000006</v>
      </c>
      <c r="Y53" s="34">
        <v>5565.2839099999992</v>
      </c>
      <c r="Z53" s="34">
        <v>4943.7953860000007</v>
      </c>
      <c r="AA53" s="34">
        <v>4688.0422099999987</v>
      </c>
    </row>
    <row r="54" spans="1:27" x14ac:dyDescent="0.35">
      <c r="A54" s="31" t="s">
        <v>121</v>
      </c>
      <c r="B54" s="31" t="s">
        <v>66</v>
      </c>
      <c r="C54" s="34">
        <v>28334.705970000003</v>
      </c>
      <c r="D54" s="34">
        <v>32495.93010824369</v>
      </c>
      <c r="E54" s="34">
        <v>27163.236093180265</v>
      </c>
      <c r="F54" s="34">
        <v>26683.476629504821</v>
      </c>
      <c r="G54" s="34">
        <v>28440.179754215798</v>
      </c>
      <c r="H54" s="34">
        <v>29042.704445671145</v>
      </c>
      <c r="I54" s="34">
        <v>27784.848280701546</v>
      </c>
      <c r="J54" s="34">
        <v>29364.056766786893</v>
      </c>
      <c r="K54" s="34">
        <v>27380.362723728907</v>
      </c>
      <c r="L54" s="34">
        <v>24933.819895045031</v>
      </c>
      <c r="M54" s="34">
        <v>25008.505532340147</v>
      </c>
      <c r="N54" s="34">
        <v>20907.254134849863</v>
      </c>
      <c r="O54" s="34">
        <v>20044.914474373611</v>
      </c>
      <c r="P54" s="34">
        <v>19946.475515634913</v>
      </c>
      <c r="Q54" s="34">
        <v>19945.463629691316</v>
      </c>
      <c r="R54" s="34">
        <v>19195.088869951996</v>
      </c>
      <c r="S54" s="34">
        <v>16593.583689392457</v>
      </c>
      <c r="T54" s="34">
        <v>15651.806397516235</v>
      </c>
      <c r="U54" s="34">
        <v>14300.905591689192</v>
      </c>
      <c r="V54" s="34">
        <v>13748.660224637386</v>
      </c>
      <c r="W54" s="34">
        <v>11352.833636421927</v>
      </c>
      <c r="X54" s="34">
        <v>10718.925206806069</v>
      </c>
      <c r="Y54" s="34">
        <v>10252.304948258781</v>
      </c>
      <c r="Z54" s="34">
        <v>9559.7156246924842</v>
      </c>
      <c r="AA54" s="34">
        <v>7459.928840155495</v>
      </c>
    </row>
    <row r="55" spans="1:27" x14ac:dyDescent="0.35">
      <c r="A55" s="31" t="s">
        <v>121</v>
      </c>
      <c r="B55" s="31" t="s">
        <v>65</v>
      </c>
      <c r="C55" s="34">
        <v>2.1916300406993598</v>
      </c>
      <c r="D55" s="34">
        <v>2.0619086583314092</v>
      </c>
      <c r="E55" s="34">
        <v>2.0246009740183091</v>
      </c>
      <c r="F55" s="34">
        <v>2.5718006095054999</v>
      </c>
      <c r="G55" s="34">
        <v>2.3226107264359999</v>
      </c>
      <c r="H55" s="34">
        <v>2.5480105451689981</v>
      </c>
      <c r="I55" s="34">
        <v>2.8166074250429993</v>
      </c>
      <c r="J55" s="34">
        <v>2.8695946144999995</v>
      </c>
      <c r="K55" s="34">
        <v>3.0228049302899991</v>
      </c>
      <c r="L55" s="34">
        <v>2.9132430822199988</v>
      </c>
      <c r="M55" s="34">
        <v>2.7245495468499987</v>
      </c>
      <c r="N55" s="34">
        <v>2.6890523323799984</v>
      </c>
      <c r="O55" s="34">
        <v>2.4251283311149989</v>
      </c>
      <c r="P55" s="34">
        <v>2.1619535513899977</v>
      </c>
      <c r="Q55" s="34">
        <v>2.1644281513599979</v>
      </c>
      <c r="R55" s="34">
        <v>2.067852667933999</v>
      </c>
      <c r="S55" s="34">
        <v>1.8300249439999998</v>
      </c>
      <c r="T55" s="34">
        <v>1.7998396129799998</v>
      </c>
      <c r="U55" s="34">
        <v>1.7386760661060001</v>
      </c>
      <c r="V55" s="34">
        <v>1.6223393898299998</v>
      </c>
      <c r="W55" s="34">
        <v>1.6002163463700001</v>
      </c>
      <c r="X55" s="34">
        <v>1.4374556042079989</v>
      </c>
      <c r="Y55" s="34">
        <v>1.2901758297499999</v>
      </c>
      <c r="Z55" s="34">
        <v>1.2207847281899991</v>
      </c>
      <c r="AA55" s="34">
        <v>1.1466531848819999</v>
      </c>
    </row>
    <row r="56" spans="1:27" x14ac:dyDescent="0.35">
      <c r="A56" s="31" t="s">
        <v>121</v>
      </c>
      <c r="B56" s="31" t="s">
        <v>34</v>
      </c>
      <c r="C56" s="34">
        <v>3.6834119107999996E-2</v>
      </c>
      <c r="D56" s="34">
        <v>2.3015149200999889E-2</v>
      </c>
      <c r="E56" s="34">
        <v>3.0498996049300002E-2</v>
      </c>
      <c r="F56" s="34">
        <v>3.5548188743699902E-2</v>
      </c>
      <c r="G56" s="34">
        <v>3.6783955724299898E-2</v>
      </c>
      <c r="H56" s="34">
        <v>3.7790378865999896E-2</v>
      </c>
      <c r="I56" s="34">
        <v>3.5639040082999993E-2</v>
      </c>
      <c r="J56" s="34">
        <v>5.0579666175999995E-2</v>
      </c>
      <c r="K56" s="34">
        <v>2.6423790395999902E-2</v>
      </c>
      <c r="L56" s="34">
        <v>2.5743795277999991E-2</v>
      </c>
      <c r="M56" s="34">
        <v>2.4823999195999993E-2</v>
      </c>
      <c r="N56" s="34">
        <v>2.3923390438999898E-2</v>
      </c>
      <c r="O56" s="34">
        <v>6.6124833799999999E-3</v>
      </c>
      <c r="P56" s="34">
        <v>6.2991655529999998E-3</v>
      </c>
      <c r="Q56" s="34">
        <v>5.5309388859999999E-3</v>
      </c>
      <c r="R56" s="34">
        <v>5.5291779989999996E-3</v>
      </c>
      <c r="S56" s="34">
        <v>0.45454429740000002</v>
      </c>
      <c r="T56" s="34">
        <v>0.42878576189999901</v>
      </c>
      <c r="U56" s="34">
        <v>0.56412352199999993</v>
      </c>
      <c r="V56" s="34">
        <v>0.57985454240000001</v>
      </c>
      <c r="W56" s="34">
        <v>0.58436482570000003</v>
      </c>
      <c r="X56" s="34">
        <v>0.5277574612999999</v>
      </c>
      <c r="Y56" s="34">
        <v>0.51053848819999992</v>
      </c>
      <c r="Z56" s="34">
        <v>0.53351672670000005</v>
      </c>
      <c r="AA56" s="34">
        <v>0.49696616830000001</v>
      </c>
    </row>
    <row r="57" spans="1:27" x14ac:dyDescent="0.35">
      <c r="A57" s="31" t="s">
        <v>121</v>
      </c>
      <c r="B57" s="31" t="s">
        <v>70</v>
      </c>
      <c r="C57" s="34">
        <v>0</v>
      </c>
      <c r="D57" s="34">
        <v>0</v>
      </c>
      <c r="E57" s="34">
        <v>0</v>
      </c>
      <c r="F57" s="34">
        <v>5.2135814999999997E-6</v>
      </c>
      <c r="G57" s="34">
        <v>5.7110632999999895E-6</v>
      </c>
      <c r="H57" s="34">
        <v>5.8916174000000001E-6</v>
      </c>
      <c r="I57" s="34">
        <v>5.9101605E-6</v>
      </c>
      <c r="J57" s="34">
        <v>8.7677689999999995E-6</v>
      </c>
      <c r="K57" s="34">
        <v>8.1531910000000005E-6</v>
      </c>
      <c r="L57" s="34">
        <v>7.4641793000000003E-6</v>
      </c>
      <c r="M57" s="34">
        <v>7.3042973000000005E-6</v>
      </c>
      <c r="N57" s="34">
        <v>6.7735305000000006E-6</v>
      </c>
      <c r="O57" s="34">
        <v>6.4332974000000006E-6</v>
      </c>
      <c r="P57" s="34">
        <v>6.1990367E-6</v>
      </c>
      <c r="Q57" s="34">
        <v>6.1071439999999999E-6</v>
      </c>
      <c r="R57" s="34">
        <v>6.2839756999999998E-6</v>
      </c>
      <c r="S57" s="34">
        <v>2.4358791999999999E-5</v>
      </c>
      <c r="T57" s="34">
        <v>2.2462713E-5</v>
      </c>
      <c r="U57" s="34">
        <v>2.1093425999999998E-5</v>
      </c>
      <c r="V57" s="34">
        <v>2.2948847999999899E-5</v>
      </c>
      <c r="W57" s="34">
        <v>2.1487803999999999E-5</v>
      </c>
      <c r="X57" s="34">
        <v>1.9755652E-5</v>
      </c>
      <c r="Y57" s="34">
        <v>3.8129635000000004E-5</v>
      </c>
      <c r="Z57" s="34">
        <v>3.9017879999999996E-5</v>
      </c>
      <c r="AA57" s="34">
        <v>3.5797276000000005E-5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162789.33007535912</v>
      </c>
      <c r="D59" s="35">
        <v>143701.67866319203</v>
      </c>
      <c r="E59" s="35">
        <v>144850.06945012827</v>
      </c>
      <c r="F59" s="35">
        <v>144821.37563391603</v>
      </c>
      <c r="G59" s="35">
        <v>137045.86217456337</v>
      </c>
      <c r="H59" s="35">
        <v>128623.06378715571</v>
      </c>
      <c r="I59" s="35">
        <v>117799.47840088041</v>
      </c>
      <c r="J59" s="35">
        <v>113908.94609444568</v>
      </c>
      <c r="K59" s="35">
        <v>98917.691021018676</v>
      </c>
      <c r="L59" s="35">
        <v>93352.669133328964</v>
      </c>
      <c r="M59" s="35">
        <v>83702.893434676022</v>
      </c>
      <c r="N59" s="35">
        <v>81936.109027673447</v>
      </c>
      <c r="O59" s="35">
        <v>80260.217612238572</v>
      </c>
      <c r="P59" s="35">
        <v>74814.753027190192</v>
      </c>
      <c r="Q59" s="35">
        <v>71380.810803676955</v>
      </c>
      <c r="R59" s="35">
        <v>64904.167683895976</v>
      </c>
      <c r="S59" s="35">
        <v>57355.825554099109</v>
      </c>
      <c r="T59" s="35">
        <v>52918.795591519993</v>
      </c>
      <c r="U59" s="35">
        <v>50058.757660272735</v>
      </c>
      <c r="V59" s="35">
        <v>47616.30499616739</v>
      </c>
      <c r="W59" s="35">
        <v>45197.463967765245</v>
      </c>
      <c r="X59" s="35">
        <v>43851.9599538603</v>
      </c>
      <c r="Y59" s="35">
        <v>43030.750430339765</v>
      </c>
      <c r="Z59" s="35">
        <v>39035.070128844993</v>
      </c>
      <c r="AA59" s="35">
        <v>36761.285957709712</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8684.6450000000004</v>
      </c>
      <c r="D64" s="34">
        <v>7143.6378324696998</v>
      </c>
      <c r="E64" s="34">
        <v>4255.3687103049997</v>
      </c>
      <c r="F64" s="34">
        <v>2624.0867907539996</v>
      </c>
      <c r="G64" s="34">
        <v>2463.7387703130003</v>
      </c>
      <c r="H64" s="34">
        <v>2328.1887606580003</v>
      </c>
      <c r="I64" s="34">
        <v>2195.1228096919999</v>
      </c>
      <c r="J64" s="34">
        <v>2090.8447158599997</v>
      </c>
      <c r="K64" s="34">
        <v>1970.9818127805001</v>
      </c>
      <c r="L64" s="34">
        <v>1854.4341847393</v>
      </c>
      <c r="M64" s="34">
        <v>1746.065721292</v>
      </c>
      <c r="N64" s="34">
        <v>1649.585448542</v>
      </c>
      <c r="O64" s="34">
        <v>1566.0218806039998</v>
      </c>
      <c r="P64" s="34">
        <v>1470.745752949</v>
      </c>
      <c r="Q64" s="34">
        <v>1381.016844108</v>
      </c>
      <c r="R64" s="34">
        <v>1309.3177161539998</v>
      </c>
      <c r="S64" s="34">
        <v>2.8112426999999999E-2</v>
      </c>
      <c r="T64" s="34">
        <v>2.8494459999999902E-2</v>
      </c>
      <c r="U64" s="34">
        <v>2.7330579999999903E-2</v>
      </c>
      <c r="V64" s="34">
        <v>4.3215169999999997E-2</v>
      </c>
      <c r="W64" s="34">
        <v>4.7990119999999997E-2</v>
      </c>
      <c r="X64" s="34">
        <v>4.6539527999999997E-2</v>
      </c>
      <c r="Y64" s="34">
        <v>0.14277809</v>
      </c>
      <c r="Z64" s="34">
        <v>0.121319725</v>
      </c>
      <c r="AA64" s="34">
        <v>0.12219671</v>
      </c>
    </row>
    <row r="65" spans="1:27" x14ac:dyDescent="0.35">
      <c r="A65" s="31" t="s">
        <v>122</v>
      </c>
      <c r="B65" s="31" t="s">
        <v>30</v>
      </c>
      <c r="C65" s="34">
        <v>1484.6033279999999</v>
      </c>
      <c r="D65" s="34">
        <v>1395.9735000000001</v>
      </c>
      <c r="E65" s="34">
        <v>1367.4681</v>
      </c>
      <c r="F65" s="34">
        <v>145.9419</v>
      </c>
      <c r="G65" s="34">
        <v>136.13842000000002</v>
      </c>
      <c r="H65" s="34">
        <v>128.72247999999999</v>
      </c>
      <c r="I65" s="34">
        <v>121.75862499999999</v>
      </c>
      <c r="J65" s="34">
        <v>116.91314</v>
      </c>
      <c r="K65" s="34">
        <v>109.43755999999999</v>
      </c>
      <c r="L65" s="34">
        <v>102.61189</v>
      </c>
      <c r="M65" s="34">
        <v>97.449820000000003</v>
      </c>
      <c r="N65" s="34">
        <v>91.30686</v>
      </c>
      <c r="O65" s="34">
        <v>87.064859999999996</v>
      </c>
      <c r="P65" s="34">
        <v>80.854699999999994</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582.57583834596005</v>
      </c>
      <c r="D66" s="34">
        <v>380.93937403878004</v>
      </c>
      <c r="E66" s="34">
        <v>893.04297052570007</v>
      </c>
      <c r="F66" s="34">
        <v>37.944414952229998</v>
      </c>
      <c r="G66" s="34">
        <v>3.763701090590001</v>
      </c>
      <c r="H66" s="34">
        <v>16.446722927940002</v>
      </c>
      <c r="I66" s="34">
        <v>2.9395812613000003</v>
      </c>
      <c r="J66" s="34">
        <v>2.8919848799999991E-2</v>
      </c>
      <c r="K66" s="34">
        <v>0.46278660992999998</v>
      </c>
      <c r="L66" s="34">
        <v>5.7838142442400011</v>
      </c>
      <c r="M66" s="34">
        <v>17.713973583399998</v>
      </c>
      <c r="N66" s="34">
        <v>7.9202827254299999</v>
      </c>
      <c r="O66" s="34">
        <v>7.2363781495400001</v>
      </c>
      <c r="P66" s="34">
        <v>4.6201093159600006</v>
      </c>
      <c r="Q66" s="34">
        <v>108.64430277</v>
      </c>
      <c r="R66" s="34">
        <v>206.70191127800001</v>
      </c>
      <c r="S66" s="34">
        <v>2359.039467865</v>
      </c>
      <c r="T66" s="34">
        <v>4042.31029089304</v>
      </c>
      <c r="U66" s="34">
        <v>4073.4037097174</v>
      </c>
      <c r="V66" s="34">
        <v>4561.3111056699991</v>
      </c>
      <c r="W66" s="34">
        <v>4426.2972441489992</v>
      </c>
      <c r="X66" s="34">
        <v>4676.1956214129987</v>
      </c>
      <c r="Y66" s="34">
        <v>4379.3889374400005</v>
      </c>
      <c r="Z66" s="34">
        <v>481.53552870000004</v>
      </c>
      <c r="AA66" s="34">
        <v>394.16008678472997</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15640.851249999996</v>
      </c>
      <c r="D68" s="34">
        <v>15665.228796847201</v>
      </c>
      <c r="E68" s="34">
        <v>13346.858763397204</v>
      </c>
      <c r="F68" s="34">
        <v>12658.198106895994</v>
      </c>
      <c r="G68" s="34">
        <v>11359.135765533098</v>
      </c>
      <c r="H68" s="34">
        <v>11858.5264840365</v>
      </c>
      <c r="I68" s="34">
        <v>11317.193180674501</v>
      </c>
      <c r="J68" s="34">
        <v>9663.6970972442978</v>
      </c>
      <c r="K68" s="34">
        <v>9621.8929406441948</v>
      </c>
      <c r="L68" s="34">
        <v>9046.7730547349965</v>
      </c>
      <c r="M68" s="34">
        <v>9159.1454972424035</v>
      </c>
      <c r="N68" s="34">
        <v>7645.9812028999995</v>
      </c>
      <c r="O68" s="34">
        <v>6581.4238654629007</v>
      </c>
      <c r="P68" s="34">
        <v>6042.5133874911999</v>
      </c>
      <c r="Q68" s="34">
        <v>5899.8334629775009</v>
      </c>
      <c r="R68" s="34">
        <v>4917.0336571060998</v>
      </c>
      <c r="S68" s="34">
        <v>4447.9473990460001</v>
      </c>
      <c r="T68" s="34">
        <v>4735.5050291571997</v>
      </c>
      <c r="U68" s="34">
        <v>3976.3209902702997</v>
      </c>
      <c r="V68" s="34">
        <v>4307.2151711190008</v>
      </c>
      <c r="W68" s="34">
        <v>3915.1956013680001</v>
      </c>
      <c r="X68" s="34">
        <v>4052.8802374989</v>
      </c>
      <c r="Y68" s="34">
        <v>3944.5738514392992</v>
      </c>
      <c r="Z68" s="34">
        <v>5915.0449082818977</v>
      </c>
      <c r="AA68" s="34">
        <v>5128.035253231199</v>
      </c>
    </row>
    <row r="69" spans="1:27" x14ac:dyDescent="0.35">
      <c r="A69" s="31" t="s">
        <v>122</v>
      </c>
      <c r="B69" s="31" t="s">
        <v>65</v>
      </c>
      <c r="C69" s="34">
        <v>0.89106352640332909</v>
      </c>
      <c r="D69" s="34">
        <v>0.84617412459587016</v>
      </c>
      <c r="E69" s="34">
        <v>0.81184079453634006</v>
      </c>
      <c r="F69" s="34">
        <v>0.72665334802313009</v>
      </c>
      <c r="G69" s="34">
        <v>0.66627174667263911</v>
      </c>
      <c r="H69" s="34">
        <v>0.64147692296661996</v>
      </c>
      <c r="I69" s="34">
        <v>0.63007765602743904</v>
      </c>
      <c r="J69" s="34">
        <v>0.55295443288692003</v>
      </c>
      <c r="K69" s="34">
        <v>0.55823175590094976</v>
      </c>
      <c r="L69" s="34">
        <v>0.53189143461606014</v>
      </c>
      <c r="M69" s="34">
        <v>0.50574775172018005</v>
      </c>
      <c r="N69" s="34">
        <v>0.48388178437618001</v>
      </c>
      <c r="O69" s="34">
        <v>0.43578794354038997</v>
      </c>
      <c r="P69" s="34">
        <v>0.40018168170496005</v>
      </c>
      <c r="Q69" s="34">
        <v>0.54202016125949781</v>
      </c>
      <c r="R69" s="34">
        <v>0.83891374572560995</v>
      </c>
      <c r="S69" s="34">
        <v>1.5656300033872383</v>
      </c>
      <c r="T69" s="34">
        <v>1.5337868919493287</v>
      </c>
      <c r="U69" s="34">
        <v>1.4709294894956997</v>
      </c>
      <c r="V69" s="34">
        <v>1.4089946326105003</v>
      </c>
      <c r="W69" s="34">
        <v>1.4985438640251001</v>
      </c>
      <c r="X69" s="34">
        <v>1.3412610415561401</v>
      </c>
      <c r="Y69" s="34">
        <v>1.1609310636791499</v>
      </c>
      <c r="Z69" s="34">
        <v>1.0455053485146399</v>
      </c>
      <c r="AA69" s="34">
        <v>1.01845245325407</v>
      </c>
    </row>
    <row r="70" spans="1:27" x14ac:dyDescent="0.35">
      <c r="A70" s="31" t="s">
        <v>122</v>
      </c>
      <c r="B70" s="31" t="s">
        <v>34</v>
      </c>
      <c r="C70" s="34">
        <v>7.0751460125399998E-2</v>
      </c>
      <c r="D70" s="34">
        <v>5.1132249083400007E-2</v>
      </c>
      <c r="E70" s="34">
        <v>6.3950711459300008E-2</v>
      </c>
      <c r="F70" s="34">
        <v>5.4708449288000005E-2</v>
      </c>
      <c r="G70" s="34">
        <v>5.2442490806999892E-2</v>
      </c>
      <c r="H70" s="34">
        <v>5.3056617049000006E-2</v>
      </c>
      <c r="I70" s="34">
        <v>5.0623758468999996E-2</v>
      </c>
      <c r="J70" s="34">
        <v>4.7234731615999975E-2</v>
      </c>
      <c r="K70" s="34">
        <v>4.3466871104599999E-2</v>
      </c>
      <c r="L70" s="34">
        <v>4.0532570139999988E-2</v>
      </c>
      <c r="M70" s="34">
        <v>3.8696077507E-2</v>
      </c>
      <c r="N70" s="34">
        <v>3.8406993931999998E-2</v>
      </c>
      <c r="O70" s="34">
        <v>3.7076281594999996E-2</v>
      </c>
      <c r="P70" s="34">
        <v>2.5035208425999999E-2</v>
      </c>
      <c r="Q70" s="34">
        <v>0.63566878940000004</v>
      </c>
      <c r="R70" s="34">
        <v>0.6207509014</v>
      </c>
      <c r="S70" s="34">
        <v>0.92443742699999998</v>
      </c>
      <c r="T70" s="34">
        <v>0.84975486069999995</v>
      </c>
      <c r="U70" s="34">
        <v>0.81157824120000011</v>
      </c>
      <c r="V70" s="34">
        <v>0.76794306379999988</v>
      </c>
      <c r="W70" s="34">
        <v>0.75492377820000001</v>
      </c>
      <c r="X70" s="34">
        <v>0.69945934422999989</v>
      </c>
      <c r="Y70" s="34">
        <v>1.0732400771499999</v>
      </c>
      <c r="Z70" s="34">
        <v>1.0653995677000001</v>
      </c>
      <c r="AA70" s="34">
        <v>1.0234894619999999</v>
      </c>
    </row>
    <row r="71" spans="1:27" x14ac:dyDescent="0.35">
      <c r="A71" s="31" t="s">
        <v>122</v>
      </c>
      <c r="B71" s="31" t="s">
        <v>70</v>
      </c>
      <c r="C71" s="34">
        <v>0</v>
      </c>
      <c r="D71" s="34">
        <v>0</v>
      </c>
      <c r="E71" s="34">
        <v>0</v>
      </c>
      <c r="F71" s="34">
        <v>3.51867099999999E-6</v>
      </c>
      <c r="G71" s="34">
        <v>3.5720707000000001E-6</v>
      </c>
      <c r="H71" s="34">
        <v>3.6278061999999999E-6</v>
      </c>
      <c r="I71" s="34">
        <v>3.65821229999999E-6</v>
      </c>
      <c r="J71" s="34">
        <v>3.6575921999999898E-6</v>
      </c>
      <c r="K71" s="34">
        <v>3.6604484E-6</v>
      </c>
      <c r="L71" s="34">
        <v>3.5998246000000001E-6</v>
      </c>
      <c r="M71" s="34">
        <v>3.6786809000000002E-6</v>
      </c>
      <c r="N71" s="34">
        <v>3.6502479999999999E-6</v>
      </c>
      <c r="O71" s="34">
        <v>3.6172090000000003E-6</v>
      </c>
      <c r="P71" s="34">
        <v>3.6149374E-6</v>
      </c>
      <c r="Q71" s="34">
        <v>4.9805627E-6</v>
      </c>
      <c r="R71" s="34">
        <v>6.1356876999999994E-6</v>
      </c>
      <c r="S71" s="34">
        <v>6.6603892000000004E-6</v>
      </c>
      <c r="T71" s="34">
        <v>6.1920993E-6</v>
      </c>
      <c r="U71" s="34">
        <v>5.9203709999999999E-6</v>
      </c>
      <c r="V71" s="34">
        <v>6.5707500000000006E-6</v>
      </c>
      <c r="W71" s="34">
        <v>6.3159712999999998E-6</v>
      </c>
      <c r="X71" s="34">
        <v>5.9027596999999902E-6</v>
      </c>
      <c r="Y71" s="34">
        <v>6.3263885999999994E-6</v>
      </c>
      <c r="Z71" s="34">
        <v>7.1587176000000001E-6</v>
      </c>
      <c r="AA71" s="34">
        <v>6.6846376000000004E-6</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26393.566479872359</v>
      </c>
      <c r="D73" s="35">
        <v>24586.625677480279</v>
      </c>
      <c r="E73" s="35">
        <v>19863.550385022441</v>
      </c>
      <c r="F73" s="35">
        <v>15466.897865950246</v>
      </c>
      <c r="G73" s="35">
        <v>13963.442928683362</v>
      </c>
      <c r="H73" s="35">
        <v>14332.525924545407</v>
      </c>
      <c r="I73" s="35">
        <v>13637.64427428383</v>
      </c>
      <c r="J73" s="35">
        <v>11872.036827385984</v>
      </c>
      <c r="K73" s="35">
        <v>11703.333331790525</v>
      </c>
      <c r="L73" s="35">
        <v>11010.134835153152</v>
      </c>
      <c r="M73" s="35">
        <v>11020.880759869524</v>
      </c>
      <c r="N73" s="35">
        <v>9395.2776759518056</v>
      </c>
      <c r="O73" s="35">
        <v>8242.1827721599821</v>
      </c>
      <c r="P73" s="35">
        <v>7599.1341314378651</v>
      </c>
      <c r="Q73" s="35">
        <v>7390.0366300167607</v>
      </c>
      <c r="R73" s="35">
        <v>6433.8921982838247</v>
      </c>
      <c r="S73" s="35">
        <v>6808.5806093413876</v>
      </c>
      <c r="T73" s="35">
        <v>8779.3776014021878</v>
      </c>
      <c r="U73" s="35">
        <v>8051.2229600571955</v>
      </c>
      <c r="V73" s="35">
        <v>8869.9784865916099</v>
      </c>
      <c r="W73" s="35">
        <v>8343.0393795010241</v>
      </c>
      <c r="X73" s="35">
        <v>8730.4636594814547</v>
      </c>
      <c r="Y73" s="35">
        <v>8325.2664980329791</v>
      </c>
      <c r="Z73" s="35">
        <v>6397.7472620554126</v>
      </c>
      <c r="AA73" s="35">
        <v>5523.3359891791833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5.7286343999999999E-3</v>
      </c>
      <c r="E78" s="34">
        <v>7.2334330000000001E-3</v>
      </c>
      <c r="F78" s="34">
        <v>6.80907629999999E-3</v>
      </c>
      <c r="G78" s="34">
        <v>6.3279769999999994E-3</v>
      </c>
      <c r="H78" s="34">
        <v>6.2478285000000001E-3</v>
      </c>
      <c r="I78" s="34">
        <v>6.2406444999999998E-3</v>
      </c>
      <c r="J78" s="34">
        <v>6.0763288E-3</v>
      </c>
      <c r="K78" s="34">
        <v>6.245202E-3</v>
      </c>
      <c r="L78" s="34">
        <v>6.6210619999999892E-3</v>
      </c>
      <c r="M78" s="34">
        <v>6.0616592999999993E-3</v>
      </c>
      <c r="N78" s="34">
        <v>6.5236900000000004E-3</v>
      </c>
      <c r="O78" s="34">
        <v>6.5091519999999894E-3</v>
      </c>
      <c r="P78" s="34">
        <v>6.2597139999999996E-3</v>
      </c>
      <c r="Q78" s="34">
        <v>6.3178124E-3</v>
      </c>
      <c r="R78" s="34">
        <v>6.3267710000000001E-3</v>
      </c>
      <c r="S78" s="34">
        <v>6.3028789999999999E-3</v>
      </c>
      <c r="T78" s="34">
        <v>8.5096310000000001E-3</v>
      </c>
      <c r="U78" s="34">
        <v>8.9568619999999995E-3</v>
      </c>
      <c r="V78" s="34">
        <v>7.2546597000000008E-3</v>
      </c>
      <c r="W78" s="34">
        <v>9.8182500000000006E-3</v>
      </c>
      <c r="X78" s="34">
        <v>9.494031E-3</v>
      </c>
      <c r="Y78" s="34">
        <v>7.9100130000000005E-3</v>
      </c>
      <c r="Z78" s="34">
        <v>7.9390380000000007E-3</v>
      </c>
      <c r="AA78" s="34">
        <v>8.5663409999999999E-3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7.9211213999999999E-3</v>
      </c>
      <c r="D80" s="34">
        <v>6.4517669999999807E-3</v>
      </c>
      <c r="E80" s="34">
        <v>7.8116509999999906E-3</v>
      </c>
      <c r="F80" s="34">
        <v>7.3243726999999998E-3</v>
      </c>
      <c r="G80" s="34">
        <v>6.6936065999999989E-3</v>
      </c>
      <c r="H80" s="34">
        <v>6.7097780999999992E-3</v>
      </c>
      <c r="I80" s="34">
        <v>6.7098018000000008E-3</v>
      </c>
      <c r="J80" s="34">
        <v>6.5767611999999996E-3</v>
      </c>
      <c r="K80" s="34">
        <v>6.7094909999999997E-3</v>
      </c>
      <c r="L80" s="34">
        <v>7.3151900999999988E-3</v>
      </c>
      <c r="M80" s="34">
        <v>6.2984577999999885E-3</v>
      </c>
      <c r="N80" s="34">
        <v>7.0038069000000003E-3</v>
      </c>
      <c r="O80" s="34">
        <v>6.9241735999999799E-3</v>
      </c>
      <c r="P80" s="34">
        <v>6.6411772999999986E-3</v>
      </c>
      <c r="Q80" s="34">
        <v>6.8205127999999907E-3</v>
      </c>
      <c r="R80" s="34">
        <v>6.7928841000000004E-3</v>
      </c>
      <c r="S80" s="34">
        <v>6.7512083000000004E-3</v>
      </c>
      <c r="T80" s="34">
        <v>8.3140343999999998E-3</v>
      </c>
      <c r="U80" s="34">
        <v>1.0606671899999998E-2</v>
      </c>
      <c r="V80" s="34">
        <v>4.2904831999999995E-3</v>
      </c>
      <c r="W80" s="34">
        <v>6.7298019000000004E-3</v>
      </c>
      <c r="X80" s="34">
        <v>6.9627596999999909E-3</v>
      </c>
      <c r="Y80" s="34">
        <v>4.5469364999999994E-3</v>
      </c>
      <c r="Z80" s="34">
        <v>5.2399864999999896E-3</v>
      </c>
      <c r="AA80" s="34">
        <v>5.7093053000000001E-3</v>
      </c>
    </row>
    <row r="81" spans="1:27" x14ac:dyDescent="0.35">
      <c r="A81" s="31" t="s">
        <v>123</v>
      </c>
      <c r="B81" s="31" t="s">
        <v>62</v>
      </c>
      <c r="C81" s="34">
        <v>46301.947102999999</v>
      </c>
      <c r="D81" s="34">
        <v>65890.160986000003</v>
      </c>
      <c r="E81" s="34">
        <v>46304.000355000004</v>
      </c>
      <c r="F81" s="34">
        <v>44496.767231400001</v>
      </c>
      <c r="G81" s="34">
        <v>50289.720318000007</v>
      </c>
      <c r="H81" s="34">
        <v>43115.823396999993</v>
      </c>
      <c r="I81" s="34">
        <v>40962.616081</v>
      </c>
      <c r="J81" s="34">
        <v>42643.963587499995</v>
      </c>
      <c r="K81" s="34">
        <v>35861.550617499997</v>
      </c>
      <c r="L81" s="34">
        <v>27104.45831903</v>
      </c>
      <c r="M81" s="34">
        <v>38870.750068099995</v>
      </c>
      <c r="N81" s="34">
        <v>26969.57384930001</v>
      </c>
      <c r="O81" s="34">
        <v>26063.870114800004</v>
      </c>
      <c r="P81" s="34">
        <v>29442.598091999997</v>
      </c>
      <c r="Q81" s="34">
        <v>25379.718323199995</v>
      </c>
      <c r="R81" s="34">
        <v>23838.697211740007</v>
      </c>
      <c r="S81" s="34">
        <v>24968.9778501</v>
      </c>
      <c r="T81" s="34">
        <v>20989.011481099998</v>
      </c>
      <c r="U81" s="34">
        <v>15976.390142599994</v>
      </c>
      <c r="V81" s="34">
        <v>22591.635485800001</v>
      </c>
      <c r="W81" s="34">
        <v>15789.3594579</v>
      </c>
      <c r="X81" s="34">
        <v>15254.910020700001</v>
      </c>
      <c r="Y81" s="34">
        <v>17321.673777299999</v>
      </c>
      <c r="Z81" s="34">
        <v>14765.761440170001</v>
      </c>
      <c r="AA81" s="34">
        <v>13945.740735449999</v>
      </c>
    </row>
    <row r="82" spans="1:27" x14ac:dyDescent="0.35">
      <c r="A82" s="31" t="s">
        <v>123</v>
      </c>
      <c r="B82" s="31" t="s">
        <v>66</v>
      </c>
      <c r="C82" s="34">
        <v>4467.5657499999998</v>
      </c>
      <c r="D82" s="34">
        <v>4804.2175978998002</v>
      </c>
      <c r="E82" s="34">
        <v>4216.7829271513001</v>
      </c>
      <c r="F82" s="34">
        <v>3840.7214671313995</v>
      </c>
      <c r="G82" s="34">
        <v>3975.8684499415003</v>
      </c>
      <c r="H82" s="34">
        <v>3799.8637772512998</v>
      </c>
      <c r="I82" s="34">
        <v>3672.5508009927994</v>
      </c>
      <c r="J82" s="34">
        <v>3051.7128445084008</v>
      </c>
      <c r="K82" s="34">
        <v>2864.3660688420005</v>
      </c>
      <c r="L82" s="34">
        <v>2649.3646420435002</v>
      </c>
      <c r="M82" s="34">
        <v>1973.1512802728</v>
      </c>
      <c r="N82" s="34">
        <v>2489.8077632324998</v>
      </c>
      <c r="O82" s="34">
        <v>2289.9554142192997</v>
      </c>
      <c r="P82" s="34">
        <v>2382.4074970518</v>
      </c>
      <c r="Q82" s="34">
        <v>2286.8027849009004</v>
      </c>
      <c r="R82" s="34">
        <v>2206.4074969481994</v>
      </c>
      <c r="S82" s="34">
        <v>1841.3694666341999</v>
      </c>
      <c r="T82" s="34">
        <v>1717.6883310303001</v>
      </c>
      <c r="U82" s="34">
        <v>1583.0404850989</v>
      </c>
      <c r="V82" s="34">
        <v>1670.6352906889003</v>
      </c>
      <c r="W82" s="34">
        <v>1486.0269289994005</v>
      </c>
      <c r="X82" s="34">
        <v>1370.2569517388999</v>
      </c>
      <c r="Y82" s="34">
        <v>1431.1432079044</v>
      </c>
      <c r="Z82" s="34">
        <v>991.62876479020008</v>
      </c>
      <c r="AA82" s="34">
        <v>1203.2893719641002</v>
      </c>
    </row>
    <row r="83" spans="1:27" x14ac:dyDescent="0.35">
      <c r="A83" s="31" t="s">
        <v>123</v>
      </c>
      <c r="B83" s="31" t="s">
        <v>65</v>
      </c>
      <c r="C83" s="34">
        <v>2.9563251999999999E-7</v>
      </c>
      <c r="D83" s="34">
        <v>2.1416302E-7</v>
      </c>
      <c r="E83" s="34">
        <v>3.1236043999999998E-7</v>
      </c>
      <c r="F83" s="34">
        <v>2.8584326999999997E-7</v>
      </c>
      <c r="G83" s="34">
        <v>2.1922360000000001E-7</v>
      </c>
      <c r="H83" s="34">
        <v>2.2772912E-7</v>
      </c>
      <c r="I83" s="34">
        <v>2.0779733E-7</v>
      </c>
      <c r="J83" s="34">
        <v>1.91419919999999E-7</v>
      </c>
      <c r="K83" s="34">
        <v>1.9898761999999998E-7</v>
      </c>
      <c r="L83" s="34">
        <v>1.9948955999999999E-7</v>
      </c>
      <c r="M83" s="34">
        <v>2.0374066999999999E-7</v>
      </c>
      <c r="N83" s="34">
        <v>3.0459559999999999E-7</v>
      </c>
      <c r="O83" s="34">
        <v>3.3174905999999997E-7</v>
      </c>
      <c r="P83" s="34">
        <v>2.6826654E-7</v>
      </c>
      <c r="Q83" s="34">
        <v>3.0575125000000003E-7</v>
      </c>
      <c r="R83" s="34">
        <v>3.1657322000000002E-7</v>
      </c>
      <c r="S83" s="34">
        <v>3.4281745000000001E-7</v>
      </c>
      <c r="T83" s="34">
        <v>9.9371909999999995E-7</v>
      </c>
      <c r="U83" s="34">
        <v>9.7453593999999903E-7</v>
      </c>
      <c r="V83" s="34">
        <v>6.0818940000000004E-7</v>
      </c>
      <c r="W83" s="34">
        <v>2.2448248000000003E-6</v>
      </c>
      <c r="X83" s="34">
        <v>2.1492824999999999E-6</v>
      </c>
      <c r="Y83" s="34">
        <v>1.5455545E-6</v>
      </c>
      <c r="Z83" s="34">
        <v>1.785849E-6</v>
      </c>
      <c r="AA83" s="34">
        <v>1.9283135999999903E-6</v>
      </c>
    </row>
    <row r="84" spans="1:27" x14ac:dyDescent="0.35">
      <c r="A84" s="31" t="s">
        <v>123</v>
      </c>
      <c r="B84" s="31" t="s">
        <v>34</v>
      </c>
      <c r="C84" s="34">
        <v>4.5184309999999996E-6</v>
      </c>
      <c r="D84" s="34">
        <v>5.353887E-6</v>
      </c>
      <c r="E84" s="34">
        <v>4.5428784000000006E-6</v>
      </c>
      <c r="F84" s="34">
        <v>4.3846369999999999E-6</v>
      </c>
      <c r="G84" s="34">
        <v>4.3719270000000001E-6</v>
      </c>
      <c r="H84" s="34">
        <v>6.2352650000000003E-6</v>
      </c>
      <c r="I84" s="34">
        <v>7.9670049999999988E-6</v>
      </c>
      <c r="J84" s="34">
        <v>8.715492999999999E-6</v>
      </c>
      <c r="K84" s="34">
        <v>8.0089859999999991E-6</v>
      </c>
      <c r="L84" s="34">
        <v>1.2821362E-5</v>
      </c>
      <c r="M84" s="34">
        <v>1.7974645000000002E-5</v>
      </c>
      <c r="N84" s="34">
        <v>1.3564680000000001E-5</v>
      </c>
      <c r="O84" s="34">
        <v>1.3010966E-5</v>
      </c>
      <c r="P84" s="34">
        <v>1.3602875999999999E-5</v>
      </c>
      <c r="Q84" s="34">
        <v>1.2796517E-5</v>
      </c>
      <c r="R84" s="34">
        <v>1.2150965E-5</v>
      </c>
      <c r="S84" s="34">
        <v>1.1705775000000001E-5</v>
      </c>
      <c r="T84" s="34">
        <v>8.6323319999999995E-6</v>
      </c>
      <c r="U84" s="34">
        <v>7.0841581999999897E-6</v>
      </c>
      <c r="V84" s="34">
        <v>1.1517983000000001E-5</v>
      </c>
      <c r="W84" s="34">
        <v>6.9570852999999995E-6</v>
      </c>
      <c r="X84" s="34">
        <v>6.6981849999999995E-6</v>
      </c>
      <c r="Y84" s="34">
        <v>9.8650709999999988E-6</v>
      </c>
      <c r="Z84" s="34">
        <v>8.1474519999999999E-6</v>
      </c>
      <c r="AA84" s="34">
        <v>7.7913850000000003E-6</v>
      </c>
    </row>
    <row r="85" spans="1:27" x14ac:dyDescent="0.35">
      <c r="A85" s="31" t="s">
        <v>123</v>
      </c>
      <c r="B85" s="31" t="s">
        <v>70</v>
      </c>
      <c r="C85" s="34">
        <v>0</v>
      </c>
      <c r="D85" s="34">
        <v>0</v>
      </c>
      <c r="E85" s="34">
        <v>0</v>
      </c>
      <c r="F85" s="34">
        <v>6.3350669999999994E-6</v>
      </c>
      <c r="G85" s="34">
        <v>7.3917243000000004E-6</v>
      </c>
      <c r="H85" s="34">
        <v>7.16753099999999E-6</v>
      </c>
      <c r="I85" s="34">
        <v>7.1692685999999997E-6</v>
      </c>
      <c r="J85" s="34">
        <v>7.5123752000000001E-6</v>
      </c>
      <c r="K85" s="34">
        <v>7.1035129999999996E-6</v>
      </c>
      <c r="L85" s="34">
        <v>6.2937049999999999E-6</v>
      </c>
      <c r="M85" s="34">
        <v>7.6317069999999993E-6</v>
      </c>
      <c r="N85" s="34">
        <v>6.6369840000000006E-6</v>
      </c>
      <c r="O85" s="34">
        <v>6.6094839999999995E-6</v>
      </c>
      <c r="P85" s="34">
        <v>7.0281582999999897E-6</v>
      </c>
      <c r="Q85" s="34">
        <v>6.9536184999999996E-6</v>
      </c>
      <c r="R85" s="34">
        <v>6.9164379999999993E-6</v>
      </c>
      <c r="S85" s="34">
        <v>6.9687930000000001E-6</v>
      </c>
      <c r="T85" s="34">
        <v>5.6870400000000002E-6</v>
      </c>
      <c r="U85" s="34">
        <v>5.1194816E-6</v>
      </c>
      <c r="V85" s="34">
        <v>7.7726272999999893E-6</v>
      </c>
      <c r="W85" s="34">
        <v>5.3112780000000001E-6</v>
      </c>
      <c r="X85" s="34">
        <v>5.0911209999999994E-6</v>
      </c>
      <c r="Y85" s="34">
        <v>6.9472874000000004E-6</v>
      </c>
      <c r="Z85" s="34">
        <v>5.8849617E-6</v>
      </c>
      <c r="AA85" s="34">
        <v>5.6239519999999994E-6</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50769.520774417033</v>
      </c>
      <c r="D87" s="35">
        <v>70694.390764515367</v>
      </c>
      <c r="E87" s="35">
        <v>50520.798327547658</v>
      </c>
      <c r="F87" s="35">
        <v>48337.502832266247</v>
      </c>
      <c r="G87" s="35">
        <v>54265.601789744338</v>
      </c>
      <c r="H87" s="35">
        <v>46915.700132085629</v>
      </c>
      <c r="I87" s="35">
        <v>44635.179832646892</v>
      </c>
      <c r="J87" s="35">
        <v>45695.689085289821</v>
      </c>
      <c r="K87" s="35">
        <v>38725.929641233983</v>
      </c>
      <c r="L87" s="35">
        <v>29753.836897525089</v>
      </c>
      <c r="M87" s="35">
        <v>40843.913708693639</v>
      </c>
      <c r="N87" s="35">
        <v>29459.395140334007</v>
      </c>
      <c r="O87" s="35">
        <v>28353.838962676651</v>
      </c>
      <c r="P87" s="35">
        <v>31825.018490211365</v>
      </c>
      <c r="Q87" s="35">
        <v>27666.534246731848</v>
      </c>
      <c r="R87" s="35">
        <v>26045.117828659881</v>
      </c>
      <c r="S87" s="35">
        <v>26810.360371164319</v>
      </c>
      <c r="T87" s="35">
        <v>22706.716636789413</v>
      </c>
      <c r="U87" s="35">
        <v>17559.450192207329</v>
      </c>
      <c r="V87" s="35">
        <v>24262.282322239993</v>
      </c>
      <c r="W87" s="35">
        <v>17275.402937196126</v>
      </c>
      <c r="X87" s="35">
        <v>16625.183431378882</v>
      </c>
      <c r="Y87" s="35">
        <v>18752.829443699451</v>
      </c>
      <c r="Z87" s="35">
        <v>15757.403385770551</v>
      </c>
      <c r="AA87" s="35">
        <v>15149.044384988712</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0.1826574966</v>
      </c>
      <c r="D92" s="37">
        <v>0.1371645773699999</v>
      </c>
      <c r="E92" s="37">
        <v>0.17761440109999971</v>
      </c>
      <c r="F92" s="37">
        <v>0.17128527369999999</v>
      </c>
      <c r="G92" s="37">
        <v>0.17114581899999989</v>
      </c>
      <c r="H92" s="37">
        <v>0.17759806749999971</v>
      </c>
      <c r="I92" s="37">
        <v>0.16955852279999989</v>
      </c>
      <c r="J92" s="37">
        <v>0.17889505680000001</v>
      </c>
      <c r="K92" s="37">
        <v>0.13536593349999979</v>
      </c>
      <c r="L92" s="37">
        <v>0.13032859835999999</v>
      </c>
      <c r="M92" s="37">
        <v>0.12110823985999969</v>
      </c>
      <c r="N92" s="37">
        <v>0.1243084481</v>
      </c>
      <c r="O92" s="37">
        <v>0.1002058145299999</v>
      </c>
      <c r="P92" s="37">
        <v>8.33468811599999E-2</v>
      </c>
      <c r="Q92" s="37">
        <v>7.951230849999999E-2</v>
      </c>
      <c r="R92" s="37">
        <v>7.6162662299999906E-2</v>
      </c>
      <c r="S92" s="37">
        <v>6.3780609900000007E-2</v>
      </c>
      <c r="T92" s="37">
        <v>6.0359001839999996E-2</v>
      </c>
      <c r="U92" s="37">
        <v>5.7639752599999997E-2</v>
      </c>
      <c r="V92" s="37">
        <v>5.1876736449999891E-2</v>
      </c>
      <c r="W92" s="37">
        <v>4.8456573039999985E-2</v>
      </c>
      <c r="X92" s="37">
        <v>4.2381361439999987E-2</v>
      </c>
      <c r="Y92" s="37">
        <v>3.6218508199999999E-2</v>
      </c>
      <c r="Z92" s="37">
        <v>3.723511412999999E-2</v>
      </c>
      <c r="AA92" s="37">
        <v>3.3884886739999898E-2</v>
      </c>
    </row>
    <row r="93" spans="1:27" x14ac:dyDescent="0.35">
      <c r="A93" s="31" t="s">
        <v>38</v>
      </c>
      <c r="B93" s="31" t="s">
        <v>113</v>
      </c>
      <c r="C93" s="34">
        <v>450.86221011000004</v>
      </c>
      <c r="D93" s="34">
        <v>70.906009900000001</v>
      </c>
      <c r="E93" s="34">
        <v>426.52809999999988</v>
      </c>
      <c r="F93" s="34">
        <v>707.26161499999989</v>
      </c>
      <c r="G93" s="34">
        <v>2104.683</v>
      </c>
      <c r="H93" s="34">
        <v>2627.8641250000001</v>
      </c>
      <c r="I93" s="34">
        <v>3007.861899</v>
      </c>
      <c r="J93" s="34">
        <v>1397.9592720000001</v>
      </c>
      <c r="K93" s="34">
        <v>6643.7819479999998</v>
      </c>
      <c r="L93" s="34">
        <v>6610.7943599999999</v>
      </c>
      <c r="M93" s="34">
        <v>7082.0568550000007</v>
      </c>
      <c r="N93" s="34">
        <v>7032.7757069999989</v>
      </c>
      <c r="O93" s="34">
        <v>5987.2763670000004</v>
      </c>
      <c r="P93" s="34">
        <v>5613.1316450000004</v>
      </c>
      <c r="Q93" s="34">
        <v>9838.8864300000005</v>
      </c>
      <c r="R93" s="34">
        <v>12010.005216</v>
      </c>
      <c r="S93" s="34">
        <v>17745.610240000002</v>
      </c>
      <c r="T93" s="34">
        <v>16746.180350000002</v>
      </c>
      <c r="U93" s="34">
        <v>16565.897689999998</v>
      </c>
      <c r="V93" s="34">
        <v>16251.835120000002</v>
      </c>
      <c r="W93" s="34">
        <v>15350.133099999999</v>
      </c>
      <c r="X93" s="34">
        <v>13600.462589999999</v>
      </c>
      <c r="Y93" s="34">
        <v>11681.557929999999</v>
      </c>
      <c r="Z93" s="34">
        <v>13332.846375000001</v>
      </c>
      <c r="AA93" s="34">
        <v>12725.387300000002</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41.750590110000005</v>
      </c>
      <c r="D98" s="34">
        <v>26.882392899999999</v>
      </c>
      <c r="E98" s="34">
        <v>128.31893999999991</v>
      </c>
      <c r="F98" s="34">
        <v>425.72711499999997</v>
      </c>
      <c r="G98" s="34">
        <v>1879.4986000000001</v>
      </c>
      <c r="H98" s="34">
        <v>2251.028245</v>
      </c>
      <c r="I98" s="34">
        <v>2642.5139290000002</v>
      </c>
      <c r="J98" s="34">
        <v>1080.6970719999999</v>
      </c>
      <c r="K98" s="34">
        <v>5643.3405080000002</v>
      </c>
      <c r="L98" s="34">
        <v>5401.7308599999997</v>
      </c>
      <c r="M98" s="34">
        <v>6198.8832550000006</v>
      </c>
      <c r="N98" s="34">
        <v>5704.1315069999991</v>
      </c>
      <c r="O98" s="34">
        <v>4913.5788670000002</v>
      </c>
      <c r="P98" s="34">
        <v>4635.7714450000003</v>
      </c>
      <c r="Q98" s="34">
        <v>7692.46443</v>
      </c>
      <c r="R98" s="34">
        <v>9421.3117160000002</v>
      </c>
      <c r="S98" s="34">
        <v>15202.19124</v>
      </c>
      <c r="T98" s="34">
        <v>14126.044550000001</v>
      </c>
      <c r="U98" s="34">
        <v>14038.40569</v>
      </c>
      <c r="V98" s="34">
        <v>13977.849320000001</v>
      </c>
      <c r="W98" s="34">
        <v>13444.337599999999</v>
      </c>
      <c r="X98" s="34">
        <v>12113.204989999998</v>
      </c>
      <c r="Y98" s="34">
        <v>10518.725129999999</v>
      </c>
      <c r="Z98" s="34">
        <v>11947.790975000002</v>
      </c>
      <c r="AA98" s="34">
        <v>11494.496100000002</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5.0179962899999993E-2</v>
      </c>
      <c r="D102" s="34">
        <v>4.5311071869999997E-2</v>
      </c>
      <c r="E102" s="34">
        <v>6.1332033099999898E-2</v>
      </c>
      <c r="F102" s="34">
        <v>5.9818253999999994E-2</v>
      </c>
      <c r="G102" s="34">
        <v>6.0777435199999987E-2</v>
      </c>
      <c r="H102" s="34">
        <v>6.5711121300000008E-2</v>
      </c>
      <c r="I102" s="34">
        <v>6.2836687500000002E-2</v>
      </c>
      <c r="J102" s="34">
        <v>5.8410631100000006E-2</v>
      </c>
      <c r="K102" s="34">
        <v>4.8930478699999905E-2</v>
      </c>
      <c r="L102" s="34">
        <v>4.8730611959999996E-2</v>
      </c>
      <c r="M102" s="34">
        <v>4.25781950599999E-2</v>
      </c>
      <c r="N102" s="34">
        <v>4.7435245199999997E-2</v>
      </c>
      <c r="O102" s="34">
        <v>4.6360197929999895E-2</v>
      </c>
      <c r="P102" s="34">
        <v>4.4775976759999996E-2</v>
      </c>
      <c r="Q102" s="34">
        <v>5.1847692800000005E-2</v>
      </c>
      <c r="R102" s="34">
        <v>4.7483508000000001E-2</v>
      </c>
      <c r="S102" s="34">
        <v>3.9279530699999995E-2</v>
      </c>
      <c r="T102" s="34">
        <v>3.7738518040000002E-2</v>
      </c>
      <c r="U102" s="34">
        <v>3.6286557799999994E-2</v>
      </c>
      <c r="V102" s="34">
        <v>3.2957832549999899E-2</v>
      </c>
      <c r="W102" s="34">
        <v>2.953623033999999E-2</v>
      </c>
      <c r="X102" s="34">
        <v>2.5415945439999997E-2</v>
      </c>
      <c r="Y102" s="34">
        <v>2.3118354099999999E-2</v>
      </c>
      <c r="Z102" s="34">
        <v>2.3333306369999997E-2</v>
      </c>
      <c r="AA102" s="34">
        <v>2.1398684739999899E-2</v>
      </c>
    </row>
    <row r="103" spans="1:27" x14ac:dyDescent="0.35">
      <c r="A103" s="31" t="s">
        <v>120</v>
      </c>
      <c r="B103" s="31" t="s">
        <v>113</v>
      </c>
      <c r="C103" s="34">
        <v>409.11162000000002</v>
      </c>
      <c r="D103" s="34">
        <v>44.023617000000002</v>
      </c>
      <c r="E103" s="34">
        <v>298.20916</v>
      </c>
      <c r="F103" s="34">
        <v>281.53449999999998</v>
      </c>
      <c r="G103" s="34">
        <v>225.18439999999998</v>
      </c>
      <c r="H103" s="34">
        <v>376.83588000000003</v>
      </c>
      <c r="I103" s="34">
        <v>365.34796999999998</v>
      </c>
      <c r="J103" s="34">
        <v>317.26220000000001</v>
      </c>
      <c r="K103" s="34">
        <v>1000.4414399999999</v>
      </c>
      <c r="L103" s="34">
        <v>1209.0635</v>
      </c>
      <c r="M103" s="34">
        <v>883.17359999999996</v>
      </c>
      <c r="N103" s="34">
        <v>1328.6442</v>
      </c>
      <c r="O103" s="34">
        <v>1073.6975</v>
      </c>
      <c r="P103" s="34">
        <v>977.36019999999996</v>
      </c>
      <c r="Q103" s="34">
        <v>2146.422</v>
      </c>
      <c r="R103" s="34">
        <v>2588.6934999999999</v>
      </c>
      <c r="S103" s="34">
        <v>2543.4189999999999</v>
      </c>
      <c r="T103" s="34">
        <v>2620.1358</v>
      </c>
      <c r="U103" s="34">
        <v>2527.4920000000002</v>
      </c>
      <c r="V103" s="34">
        <v>2273.9857999999999</v>
      </c>
      <c r="W103" s="34">
        <v>1905.7954999999999</v>
      </c>
      <c r="X103" s="34">
        <v>1487.2576000000001</v>
      </c>
      <c r="Y103" s="34">
        <v>1162.8328000000001</v>
      </c>
      <c r="Z103" s="34">
        <v>1385.0554</v>
      </c>
      <c r="AA103" s="34">
        <v>1230.8912</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4.5354942000000002E-2</v>
      </c>
      <c r="D107" s="34">
        <v>2.8529297999999991E-2</v>
      </c>
      <c r="E107" s="34">
        <v>3.7531827999999899E-2</v>
      </c>
      <c r="F107" s="34">
        <v>4.3883805999999997E-2</v>
      </c>
      <c r="G107" s="34">
        <v>4.5509252999999902E-2</v>
      </c>
      <c r="H107" s="34">
        <v>4.6549560999999899E-2</v>
      </c>
      <c r="I107" s="34">
        <v>4.4079655999999898E-2</v>
      </c>
      <c r="J107" s="34">
        <v>6.2326714999999998E-2</v>
      </c>
      <c r="K107" s="34">
        <v>3.2669871999999996E-2</v>
      </c>
      <c r="L107" s="34">
        <v>3.1685997E-2</v>
      </c>
      <c r="M107" s="34">
        <v>3.0693289999999897E-2</v>
      </c>
      <c r="N107" s="34">
        <v>2.9454344E-2</v>
      </c>
      <c r="O107" s="34">
        <v>8.1401660000000008E-3</v>
      </c>
      <c r="P107" s="34">
        <v>7.7457293999999999E-3</v>
      </c>
      <c r="Q107" s="34">
        <v>6.8082969999999996E-3</v>
      </c>
      <c r="R107" s="34">
        <v>6.8074590000000001E-3</v>
      </c>
      <c r="S107" s="34">
        <v>5.1002859999999999E-3</v>
      </c>
      <c r="T107" s="34">
        <v>4.8880379999999999E-3</v>
      </c>
      <c r="U107" s="34">
        <v>4.3964787000000003E-3</v>
      </c>
      <c r="V107" s="34">
        <v>3.87979199999999E-3</v>
      </c>
      <c r="W107" s="34">
        <v>3.8755820000000002E-3</v>
      </c>
      <c r="X107" s="34">
        <v>3.5749939999999997E-3</v>
      </c>
      <c r="Y107" s="34">
        <v>3.0207013999999999E-3</v>
      </c>
      <c r="Z107" s="34">
        <v>3.1644718999999898E-3</v>
      </c>
      <c r="AA107" s="34">
        <v>2.9944939999999999E-3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8.7122591700000002E-2</v>
      </c>
      <c r="D112" s="34">
        <v>6.332420749999991E-2</v>
      </c>
      <c r="E112" s="34">
        <v>7.8750539999999897E-2</v>
      </c>
      <c r="F112" s="34">
        <v>6.7583213700000005E-2</v>
      </c>
      <c r="G112" s="34">
        <v>6.4859130799999998E-2</v>
      </c>
      <c r="H112" s="34">
        <v>6.5337385199999792E-2</v>
      </c>
      <c r="I112" s="34">
        <v>6.2642179299999989E-2</v>
      </c>
      <c r="J112" s="34">
        <v>5.815771069999999E-2</v>
      </c>
      <c r="K112" s="34">
        <v>5.3765582799999885E-2</v>
      </c>
      <c r="L112" s="34">
        <v>4.9911989399999995E-2</v>
      </c>
      <c r="M112" s="34">
        <v>4.7836754799999902E-2</v>
      </c>
      <c r="N112" s="34">
        <v>4.7418858899999999E-2</v>
      </c>
      <c r="O112" s="34">
        <v>4.5705450600000003E-2</v>
      </c>
      <c r="P112" s="34">
        <v>3.0825174999999903E-2</v>
      </c>
      <c r="Q112" s="34">
        <v>2.0856318699999987E-2</v>
      </c>
      <c r="R112" s="34">
        <v>2.18716952999999E-2</v>
      </c>
      <c r="S112" s="34">
        <v>1.9400793200000002E-2</v>
      </c>
      <c r="T112" s="34">
        <v>1.77324458E-2</v>
      </c>
      <c r="U112" s="34">
        <v>1.6956716100000001E-2</v>
      </c>
      <c r="V112" s="34">
        <v>1.5039111900000001E-2</v>
      </c>
      <c r="W112" s="34">
        <v>1.5044760699999991E-2</v>
      </c>
      <c r="X112" s="34">
        <v>1.339042199999999E-2</v>
      </c>
      <c r="Y112" s="34">
        <v>1.00794527E-2</v>
      </c>
      <c r="Z112" s="34">
        <v>1.0737335860000001E-2</v>
      </c>
      <c r="AA112" s="34">
        <v>9.4917079999999997E-3</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UvdXfExTIB5WuymSsznMgHxdlaIf0P35Qs9b82x7BxsXXU3VjivfUB8xt5cwpj23HIUeM9DhzPc8BwG2MD1Dqw==" saltValue="ob23Mdzax30gfzhHAeX/n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147</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0.1335161868068647</v>
      </c>
      <c r="E8" s="34">
        <v>5.7532981336737211E-2</v>
      </c>
      <c r="F8" s="34">
        <v>3.2941841749414037E-3</v>
      </c>
      <c r="G8" s="34">
        <v>1.4933799963321942E-3</v>
      </c>
      <c r="H8" s="34">
        <v>3.4018954334001602E-3</v>
      </c>
      <c r="I8" s="34">
        <v>3.13560020826979E-3</v>
      </c>
      <c r="J8" s="34">
        <v>3.2587830080356636E-3</v>
      </c>
      <c r="K8" s="34">
        <v>6.5882058095642418E-3</v>
      </c>
      <c r="L8" s="34">
        <v>7.3106247612020215E-3</v>
      </c>
      <c r="M8" s="34">
        <v>2.2068635287962584E-3</v>
      </c>
      <c r="N8" s="34">
        <v>8.2722552519535336E-3</v>
      </c>
      <c r="O8" s="34">
        <v>4.9707466650730607E-3</v>
      </c>
      <c r="P8" s="34">
        <v>4.398486984886609E-3</v>
      </c>
      <c r="Q8" s="34">
        <v>2.9134675385210498E-2</v>
      </c>
      <c r="R8" s="34">
        <v>1.4351712152933989E-2</v>
      </c>
      <c r="S8" s="34">
        <v>0.15124886432276347</v>
      </c>
      <c r="T8" s="34">
        <v>8.6622128314441799E-3</v>
      </c>
      <c r="U8" s="34">
        <v>6.6558352931736006E-3</v>
      </c>
      <c r="V8" s="34">
        <v>4.5455818536138247E-2</v>
      </c>
      <c r="W8" s="34">
        <v>1.3253495546689805E-2</v>
      </c>
      <c r="X8" s="34">
        <v>2727.0349513178339</v>
      </c>
      <c r="Y8" s="34">
        <v>7.0051794512624277E-2</v>
      </c>
      <c r="Z8" s="34">
        <v>4.6514192165594262E-4</v>
      </c>
      <c r="AA8" s="34">
        <v>3.0564898342400569E-4</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0.1249437160150345</v>
      </c>
      <c r="D10" s="34">
        <v>2.377073613143365E-3</v>
      </c>
      <c r="E10" s="34">
        <v>0.23377900234358509</v>
      </c>
      <c r="F10" s="34">
        <v>2.5453976692134664E-3</v>
      </c>
      <c r="G10" s="34">
        <v>2.7908458343058923E-3</v>
      </c>
      <c r="H10" s="34">
        <v>3.2813107522366102E-3</v>
      </c>
      <c r="I10" s="34">
        <v>3.3640357193791184E-3</v>
      </c>
      <c r="J10" s="34">
        <v>3.1279298124781063E-3</v>
      </c>
      <c r="K10" s="34">
        <v>2.9484113870302778E-3</v>
      </c>
      <c r="L10" s="34">
        <v>3.3234418920177235E-3</v>
      </c>
      <c r="M10" s="34">
        <v>2.9912435557318193E-3</v>
      </c>
      <c r="N10" s="34">
        <v>3.3483346265130247E-3</v>
      </c>
      <c r="O10" s="34">
        <v>2.9840034819114615E-3</v>
      </c>
      <c r="P10" s="34">
        <v>2.8694221165429783E-3</v>
      </c>
      <c r="Q10" s="34">
        <v>2.0983162974291217E-2</v>
      </c>
      <c r="R10" s="34">
        <v>9.5739696201163817E-3</v>
      </c>
      <c r="S10" s="34">
        <v>1744.2148810429276</v>
      </c>
      <c r="T10" s="34">
        <v>8.7484616931945525E-4</v>
      </c>
      <c r="U10" s="34">
        <v>2.5058522587082474E-3</v>
      </c>
      <c r="V10" s="34">
        <v>3.9541265137697321E-3</v>
      </c>
      <c r="W10" s="34">
        <v>1.2217675483705221E-3</v>
      </c>
      <c r="X10" s="34">
        <v>1179.4794251735243</v>
      </c>
      <c r="Y10" s="34">
        <v>895.66452682175793</v>
      </c>
      <c r="Z10" s="34">
        <v>432.19363018624028</v>
      </c>
      <c r="AA10" s="34">
        <v>1.1602689382798553E-4</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8.1403238641619247</v>
      </c>
      <c r="E12" s="34">
        <v>1.3803802318934997</v>
      </c>
      <c r="F12" s="34">
        <v>7.8815297289271955</v>
      </c>
      <c r="G12" s="34">
        <v>109851.85781206752</v>
      </c>
      <c r="H12" s="34">
        <v>37918.814381623066</v>
      </c>
      <c r="I12" s="34">
        <v>0.89978207044917535</v>
      </c>
      <c r="J12" s="34">
        <v>259061.56027861382</v>
      </c>
      <c r="K12" s="34">
        <v>0.23840360029387936</v>
      </c>
      <c r="L12" s="34">
        <v>0.36651557273306118</v>
      </c>
      <c r="M12" s="34">
        <v>0.15730612957075954</v>
      </c>
      <c r="N12" s="34">
        <v>0.29752439499332095</v>
      </c>
      <c r="O12" s="34">
        <v>7.2141216847485909E-2</v>
      </c>
      <c r="P12" s="34">
        <v>0.86670306057667257</v>
      </c>
      <c r="Q12" s="34">
        <v>2.3132725432104637</v>
      </c>
      <c r="R12" s="34">
        <v>2.3189107274071463</v>
      </c>
      <c r="S12" s="34">
        <v>127185.9558796363</v>
      </c>
      <c r="T12" s="34">
        <v>22941.539241518509</v>
      </c>
      <c r="U12" s="34">
        <v>7851.9050564687786</v>
      </c>
      <c r="V12" s="34">
        <v>86098.729618594341</v>
      </c>
      <c r="W12" s="34">
        <v>138379.22625182726</v>
      </c>
      <c r="X12" s="34">
        <v>77205.487163402577</v>
      </c>
      <c r="Y12" s="34">
        <v>6627.9581368211357</v>
      </c>
      <c r="Z12" s="34">
        <v>24034.973794887112</v>
      </c>
      <c r="AA12" s="34">
        <v>12534.401338264282</v>
      </c>
    </row>
    <row r="13" spans="1:27" x14ac:dyDescent="0.35">
      <c r="A13" s="31" t="s">
        <v>38</v>
      </c>
      <c r="B13" s="31" t="s">
        <v>65</v>
      </c>
      <c r="C13" s="34">
        <v>1.7138768032194118</v>
      </c>
      <c r="D13" s="34">
        <v>1.7716640983215615E-2</v>
      </c>
      <c r="E13" s="34">
        <v>2270.4352088843489</v>
      </c>
      <c r="F13" s="34">
        <v>56918.876872852205</v>
      </c>
      <c r="G13" s="34">
        <v>0.15071182092236163</v>
      </c>
      <c r="H13" s="34">
        <v>17889.653680197855</v>
      </c>
      <c r="I13" s="34">
        <v>26923.6213829347</v>
      </c>
      <c r="J13" s="34">
        <v>44253.032196519627</v>
      </c>
      <c r="K13" s="34">
        <v>6.3801494706248248E-4</v>
      </c>
      <c r="L13" s="34">
        <v>2.6917148354169878E-4</v>
      </c>
      <c r="M13" s="34">
        <v>0.20798892012433431</v>
      </c>
      <c r="N13" s="34">
        <v>0.17939357430164979</v>
      </c>
      <c r="O13" s="34">
        <v>0.12062822601570768</v>
      </c>
      <c r="P13" s="34">
        <v>6.87621351355511E-2</v>
      </c>
      <c r="Q13" s="34">
        <v>110499.53830192228</v>
      </c>
      <c r="R13" s="34">
        <v>13783.771361774194</v>
      </c>
      <c r="S13" s="34">
        <v>185528.0523083084</v>
      </c>
      <c r="T13" s="34">
        <v>0.2259013217898429</v>
      </c>
      <c r="U13" s="34">
        <v>7.0282095002487555E-2</v>
      </c>
      <c r="V13" s="34">
        <v>28113.710317277713</v>
      </c>
      <c r="W13" s="34">
        <v>13924.577022438483</v>
      </c>
      <c r="X13" s="34">
        <v>39725.384903876678</v>
      </c>
      <c r="Y13" s="34">
        <v>1.5834062970719039E-2</v>
      </c>
      <c r="Z13" s="34">
        <v>3.1577542195617946E-3</v>
      </c>
      <c r="AA13" s="34">
        <v>2029.4642360709943</v>
      </c>
    </row>
    <row r="14" spans="1:27" x14ac:dyDescent="0.35">
      <c r="A14" s="31" t="s">
        <v>38</v>
      </c>
      <c r="B14" s="31" t="s">
        <v>34</v>
      </c>
      <c r="C14" s="34">
        <v>0.78318086737563641</v>
      </c>
      <c r="D14" s="34">
        <v>3.8713176795678109E-3</v>
      </c>
      <c r="E14" s="34">
        <v>9.7756490102011498E-2</v>
      </c>
      <c r="F14" s="34">
        <v>0</v>
      </c>
      <c r="G14" s="34">
        <v>6.7139523082120111E-4</v>
      </c>
      <c r="H14" s="34">
        <v>0.20036172457302481</v>
      </c>
      <c r="I14" s="34">
        <v>0.20262070341429059</v>
      </c>
      <c r="J14" s="34">
        <v>0.34224549331194837</v>
      </c>
      <c r="K14" s="34">
        <v>1.082649951242815E-4</v>
      </c>
      <c r="L14" s="34">
        <v>1.2068488375587592</v>
      </c>
      <c r="M14" s="34">
        <v>8.6310284711207608E-2</v>
      </c>
      <c r="N14" s="34">
        <v>0.16411510525828263</v>
      </c>
      <c r="O14" s="34">
        <v>6.7599592976061676E-2</v>
      </c>
      <c r="P14" s="34">
        <v>2.805106656186953E-2</v>
      </c>
      <c r="Q14" s="34">
        <v>51194.756141400132</v>
      </c>
      <c r="R14" s="34">
        <v>4.7777484315735208E-5</v>
      </c>
      <c r="S14" s="34">
        <v>60357.61208805893</v>
      </c>
      <c r="T14" s="34">
        <v>2.8412817176107948E-5</v>
      </c>
      <c r="U14" s="34">
        <v>3118.9795664925437</v>
      </c>
      <c r="V14" s="34">
        <v>8235.8443177639474</v>
      </c>
      <c r="W14" s="34">
        <v>16010.598253330319</v>
      </c>
      <c r="X14" s="34">
        <v>6705.7595013016153</v>
      </c>
      <c r="Y14" s="34">
        <v>8638.8055338565409</v>
      </c>
      <c r="Z14" s="34">
        <v>9.8397500156654216E-3</v>
      </c>
      <c r="AA14" s="34">
        <v>1.7422542570160243E-3</v>
      </c>
    </row>
    <row r="15" spans="1:27" x14ac:dyDescent="0.35">
      <c r="A15" s="31" t="s">
        <v>38</v>
      </c>
      <c r="B15" s="31" t="s">
        <v>70</v>
      </c>
      <c r="C15" s="34">
        <v>0</v>
      </c>
      <c r="D15" s="34">
        <v>0</v>
      </c>
      <c r="E15" s="34">
        <v>0</v>
      </c>
      <c r="F15" s="34">
        <v>1.421769471771428</v>
      </c>
      <c r="G15" s="34">
        <v>7.9312678448111837E-2</v>
      </c>
      <c r="H15" s="34">
        <v>4.8034339220762487E-2</v>
      </c>
      <c r="I15" s="34">
        <v>4.5815999014051485E-2</v>
      </c>
      <c r="J15" s="34">
        <v>0.11567837438378989</v>
      </c>
      <c r="K15" s="34">
        <v>4.0864797028229656E-2</v>
      </c>
      <c r="L15" s="34">
        <v>3.0452669741745882E-2</v>
      </c>
      <c r="M15" s="34">
        <v>4.158888806164307E-2</v>
      </c>
      <c r="N15" s="34">
        <v>3.1491487409083495E-2</v>
      </c>
      <c r="O15" s="34">
        <v>3.0388043226473899E-2</v>
      </c>
      <c r="P15" s="34">
        <v>3.5332626757930231E-2</v>
      </c>
      <c r="Q15" s="34">
        <v>0.20292751556902608</v>
      </c>
      <c r="R15" s="34">
        <v>9.6477464184822198E-2</v>
      </c>
      <c r="S15" s="34">
        <v>2.0079749657661154</v>
      </c>
      <c r="T15" s="34">
        <v>9.0802883976624973E-3</v>
      </c>
      <c r="U15" s="34">
        <v>1.4684414616324927E-2</v>
      </c>
      <c r="V15" s="34">
        <v>0.3400916195162399</v>
      </c>
      <c r="W15" s="34">
        <v>1.3588693860933832E-2</v>
      </c>
      <c r="X15" s="34">
        <v>7047.4507747480138</v>
      </c>
      <c r="Y15" s="34">
        <v>0.29504574936987776</v>
      </c>
      <c r="Z15" s="34">
        <v>0.19326632556508588</v>
      </c>
      <c r="AA15" s="34">
        <v>1.1869149264720636E-3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1.8388205192344462</v>
      </c>
      <c r="D17" s="35">
        <v>8.2939337655651482</v>
      </c>
      <c r="E17" s="35">
        <v>2272.1069010999227</v>
      </c>
      <c r="F17" s="35">
        <v>56926.764242162979</v>
      </c>
      <c r="G17" s="35">
        <v>109852.01280811428</v>
      </c>
      <c r="H17" s="35">
        <v>55808.47474502711</v>
      </c>
      <c r="I17" s="35">
        <v>26924.527664641075</v>
      </c>
      <c r="J17" s="35">
        <v>303314.59886184626</v>
      </c>
      <c r="K17" s="35">
        <v>0.24857823243753635</v>
      </c>
      <c r="L17" s="35">
        <v>0.37741881086982265</v>
      </c>
      <c r="M17" s="35">
        <v>0.37049315677962191</v>
      </c>
      <c r="N17" s="35">
        <v>0.48853855917343725</v>
      </c>
      <c r="O17" s="35">
        <v>0.2007241930101781</v>
      </c>
      <c r="P17" s="35">
        <v>0.94273310481365324</v>
      </c>
      <c r="Q17" s="35">
        <v>110501.90169230384</v>
      </c>
      <c r="R17" s="35">
        <v>13786.114198183373</v>
      </c>
      <c r="S17" s="35">
        <v>314458.37431785197</v>
      </c>
      <c r="T17" s="35">
        <v>22941.774679899299</v>
      </c>
      <c r="U17" s="35">
        <v>7851.984500251333</v>
      </c>
      <c r="V17" s="35">
        <v>114212.4893458171</v>
      </c>
      <c r="W17" s="35">
        <v>152303.81774952885</v>
      </c>
      <c r="X17" s="35">
        <v>120837.38644377061</v>
      </c>
      <c r="Y17" s="35">
        <v>7523.7085495003766</v>
      </c>
      <c r="Z17" s="35">
        <v>24467.171047969496</v>
      </c>
      <c r="AA17" s="35">
        <v>14563.865996011154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3.1748463019962397E-2</v>
      </c>
      <c r="E22" s="34">
        <v>3.52273887310081E-2</v>
      </c>
      <c r="F22" s="34">
        <v>1.7882718365390399E-4</v>
      </c>
      <c r="G22" s="34">
        <v>1.3761847954674399E-5</v>
      </c>
      <c r="H22" s="34">
        <v>1.4679064768338302E-4</v>
      </c>
      <c r="I22" s="34">
        <v>3.7611955965620401E-5</v>
      </c>
      <c r="J22" s="34">
        <v>3.9894969561436801E-5</v>
      </c>
      <c r="K22" s="34">
        <v>0</v>
      </c>
      <c r="L22" s="34">
        <v>1.1449533066885099E-4</v>
      </c>
      <c r="M22" s="34">
        <v>2.85300174586502E-5</v>
      </c>
      <c r="N22" s="34">
        <v>3.97565987776246E-5</v>
      </c>
      <c r="O22" s="34">
        <v>7.2281866964860797E-6</v>
      </c>
      <c r="P22" s="34">
        <v>4.6528089594969199E-5</v>
      </c>
      <c r="Q22" s="34">
        <v>1.31925439539503E-2</v>
      </c>
      <c r="R22" s="34">
        <v>1.9824872543388001E-5</v>
      </c>
      <c r="S22" s="34">
        <v>0.107433351573507</v>
      </c>
      <c r="T22" s="34">
        <v>1.6438624279712399E-4</v>
      </c>
      <c r="U22" s="34">
        <v>6.9392225852525002E-6</v>
      </c>
      <c r="V22" s="34">
        <v>1.44876453595267E-2</v>
      </c>
      <c r="W22" s="34">
        <v>5.8662337552856103E-4</v>
      </c>
      <c r="X22" s="34">
        <v>2727.00901197855</v>
      </c>
      <c r="Y22" s="34">
        <v>2.2746843377256901E-4</v>
      </c>
      <c r="Z22" s="34">
        <v>4.5103263395994001E-6</v>
      </c>
      <c r="AA22" s="34">
        <v>1.5190990258488901E-5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6.8070326202890497E-2</v>
      </c>
      <c r="D24" s="34">
        <v>2.4484236523264382E-4</v>
      </c>
      <c r="E24" s="34">
        <v>0.226896642009491</v>
      </c>
      <c r="F24" s="34">
        <v>1.4676623055128821E-4</v>
      </c>
      <c r="G24" s="34">
        <v>4.8758602091542204E-4</v>
      </c>
      <c r="H24" s="34">
        <v>7.8785232590531035E-4</v>
      </c>
      <c r="I24" s="34">
        <v>7.7479874233305586E-4</v>
      </c>
      <c r="J24" s="34">
        <v>7.5391035145258741E-4</v>
      </c>
      <c r="K24" s="34">
        <v>6.6978851544625289E-4</v>
      </c>
      <c r="L24" s="34">
        <v>7.8016075587753603E-4</v>
      </c>
      <c r="M24" s="34">
        <v>6.9117900028390982E-4</v>
      </c>
      <c r="N24" s="34">
        <v>7.5385877154039889E-4</v>
      </c>
      <c r="O24" s="34">
        <v>6.7091171163494764E-4</v>
      </c>
      <c r="P24" s="34">
        <v>6.8349304037881528E-4</v>
      </c>
      <c r="Q24" s="34">
        <v>7.6997787691385005E-4</v>
      </c>
      <c r="R24" s="34">
        <v>6.1053453499917596E-4</v>
      </c>
      <c r="S24" s="34">
        <v>1744.206584762635</v>
      </c>
      <c r="T24" s="34">
        <v>1.2721568437293879E-4</v>
      </c>
      <c r="U24" s="34">
        <v>1.011437694428759E-4</v>
      </c>
      <c r="V24" s="34">
        <v>1.4982067016790053E-4</v>
      </c>
      <c r="W24" s="34">
        <v>1.269632901770266E-4</v>
      </c>
      <c r="X24" s="34">
        <v>838.6343832428139</v>
      </c>
      <c r="Y24" s="34">
        <v>783.31682999261477</v>
      </c>
      <c r="Z24" s="34">
        <v>2.9198032295442336E-2</v>
      </c>
      <c r="AA24" s="34">
        <v>2.52631026641069E-5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1.7008953050161248</v>
      </c>
      <c r="E26" s="34">
        <v>0.4140743455057852</v>
      </c>
      <c r="F26" s="34">
        <v>0.21664546677022792</v>
      </c>
      <c r="G26" s="34">
        <v>0.14942914262279322</v>
      </c>
      <c r="H26" s="34">
        <v>8.809426493435818E-2</v>
      </c>
      <c r="I26" s="34">
        <v>3.5696654286056013E-2</v>
      </c>
      <c r="J26" s="34">
        <v>3.6259651299994922E-2</v>
      </c>
      <c r="K26" s="34">
        <v>4.5301211002856626E-2</v>
      </c>
      <c r="L26" s="34">
        <v>8.7608164380745535E-2</v>
      </c>
      <c r="M26" s="34">
        <v>4.1343781462118409E-2</v>
      </c>
      <c r="N26" s="34">
        <v>8.4518422023943454E-2</v>
      </c>
      <c r="O26" s="34">
        <v>1.6945326615234936E-2</v>
      </c>
      <c r="P26" s="34">
        <v>0.27318073204136084</v>
      </c>
      <c r="Q26" s="34">
        <v>1.3262688740366946</v>
      </c>
      <c r="R26" s="34">
        <v>0.13264211858252128</v>
      </c>
      <c r="S26" s="34">
        <v>45774.870245038321</v>
      </c>
      <c r="T26" s="34">
        <v>0.44666666633685526</v>
      </c>
      <c r="U26" s="34">
        <v>0.28559632716338146</v>
      </c>
      <c r="V26" s="34">
        <v>55970.106566554481</v>
      </c>
      <c r="W26" s="34">
        <v>74113.813538979724</v>
      </c>
      <c r="X26" s="34">
        <v>16080.730261629582</v>
      </c>
      <c r="Y26" s="34">
        <v>2551.5654028368754</v>
      </c>
      <c r="Z26" s="34">
        <v>9022.529504832457</v>
      </c>
      <c r="AA26" s="34">
        <v>876.40044667832615</v>
      </c>
    </row>
    <row r="27" spans="1:27" x14ac:dyDescent="0.35">
      <c r="A27" s="31" t="s">
        <v>119</v>
      </c>
      <c r="B27" s="31" t="s">
        <v>65</v>
      </c>
      <c r="C27" s="34">
        <v>0.69602867076134878</v>
      </c>
      <c r="D27" s="34">
        <v>1.8119570955868866E-3</v>
      </c>
      <c r="E27" s="34">
        <v>2270.2908872609396</v>
      </c>
      <c r="F27" s="34">
        <v>4.095871210432446E-2</v>
      </c>
      <c r="G27" s="34">
        <v>3.7177348232604344E-2</v>
      </c>
      <c r="H27" s="34">
        <v>3.908790640159112E-3</v>
      </c>
      <c r="I27" s="34">
        <v>5.6257002927880375E-4</v>
      </c>
      <c r="J27" s="34">
        <v>1.3881812117648589E-4</v>
      </c>
      <c r="K27" s="34">
        <v>9.3355173672960998E-5</v>
      </c>
      <c r="L27" s="34">
        <v>4.0326102090861291E-5</v>
      </c>
      <c r="M27" s="34">
        <v>3.8973609530594137E-2</v>
      </c>
      <c r="N27" s="34">
        <v>4.1601485133182521E-2</v>
      </c>
      <c r="O27" s="34">
        <v>2.1979016227203781E-2</v>
      </c>
      <c r="P27" s="34">
        <v>1.7688613185713676E-2</v>
      </c>
      <c r="Q27" s="34">
        <v>102995.54942577965</v>
      </c>
      <c r="R27" s="34">
        <v>3.3520239721725888E-2</v>
      </c>
      <c r="S27" s="34">
        <v>149571.14355511634</v>
      </c>
      <c r="T27" s="34">
        <v>0.16009980529468137</v>
      </c>
      <c r="U27" s="34">
        <v>4.1506511895565583E-2</v>
      </c>
      <c r="V27" s="34">
        <v>28113.599631709585</v>
      </c>
      <c r="W27" s="34">
        <v>10022.454574099618</v>
      </c>
      <c r="X27" s="34">
        <v>22574.180592738365</v>
      </c>
      <c r="Y27" s="34">
        <v>1.297154284281646E-2</v>
      </c>
      <c r="Z27" s="34">
        <v>1.5969856644180709E-3</v>
      </c>
      <c r="AA27" s="34">
        <v>2029.4590061602482</v>
      </c>
    </row>
    <row r="28" spans="1:27" x14ac:dyDescent="0.35">
      <c r="A28" s="31" t="s">
        <v>119</v>
      </c>
      <c r="B28" s="31" t="s">
        <v>34</v>
      </c>
      <c r="C28" s="34">
        <v>0.48663940827164093</v>
      </c>
      <c r="D28" s="34">
        <v>2.140751562928624E-4</v>
      </c>
      <c r="E28" s="34">
        <v>9.7756490102011498E-2</v>
      </c>
      <c r="F28" s="34">
        <v>0</v>
      </c>
      <c r="G28" s="34">
        <v>2.427701524375721E-4</v>
      </c>
      <c r="H28" s="34">
        <v>9.1337359419274941E-2</v>
      </c>
      <c r="I28" s="34">
        <v>8.9307842656077885E-2</v>
      </c>
      <c r="J28" s="34">
        <v>4.1137876500861398E-2</v>
      </c>
      <c r="K28" s="34">
        <v>5.3669610866502202E-5</v>
      </c>
      <c r="L28" s="34">
        <v>0.72606515498092705</v>
      </c>
      <c r="M28" s="34">
        <v>5.6228264655645198E-2</v>
      </c>
      <c r="N28" s="34">
        <v>9.2782781287749472E-2</v>
      </c>
      <c r="O28" s="34">
        <v>3.3045841475886982E-2</v>
      </c>
      <c r="P28" s="34">
        <v>1.0799990653883873E-2</v>
      </c>
      <c r="Q28" s="34">
        <v>35643.494490161029</v>
      </c>
      <c r="R28" s="34">
        <v>1.4789995206709951E-5</v>
      </c>
      <c r="S28" s="34">
        <v>33797.267039253988</v>
      </c>
      <c r="T28" s="34">
        <v>1.476694793104253E-5</v>
      </c>
      <c r="U28" s="34">
        <v>3.6069141862595452E-3</v>
      </c>
      <c r="V28" s="34">
        <v>3420.6473692884483</v>
      </c>
      <c r="W28" s="34">
        <v>6326.6262391524087</v>
      </c>
      <c r="X28" s="34">
        <v>3450.0874946685103</v>
      </c>
      <c r="Y28" s="34">
        <v>3527.536802219211</v>
      </c>
      <c r="Z28" s="34">
        <v>4.5094044205634502E-3</v>
      </c>
      <c r="AA28" s="34">
        <v>5.8725945638065432E-4</v>
      </c>
    </row>
    <row r="29" spans="1:27" x14ac:dyDescent="0.35">
      <c r="A29" s="31" t="s">
        <v>119</v>
      </c>
      <c r="B29" s="31" t="s">
        <v>70</v>
      </c>
      <c r="C29" s="34">
        <v>0</v>
      </c>
      <c r="D29" s="34">
        <v>0</v>
      </c>
      <c r="E29" s="34">
        <v>0</v>
      </c>
      <c r="F29" s="34">
        <v>0.87651411248102107</v>
      </c>
      <c r="G29" s="34">
        <v>2.3330625789168776E-2</v>
      </c>
      <c r="H29" s="34">
        <v>1.616752757320206E-2</v>
      </c>
      <c r="I29" s="34">
        <v>1.5644799630164241E-2</v>
      </c>
      <c r="J29" s="34">
        <v>1.3242396618036199E-2</v>
      </c>
      <c r="K29" s="34">
        <v>1.9319697103371523E-2</v>
      </c>
      <c r="L29" s="34">
        <v>1.4289997630658174E-2</v>
      </c>
      <c r="M29" s="34">
        <v>1.5034327687264815E-2</v>
      </c>
      <c r="N29" s="34">
        <v>1.5036960508664512E-2</v>
      </c>
      <c r="O29" s="34">
        <v>1.3100958782185979E-2</v>
      </c>
      <c r="P29" s="34">
        <v>1.3089921545827781E-2</v>
      </c>
      <c r="Q29" s="34">
        <v>0.14180886885483818</v>
      </c>
      <c r="R29" s="34">
        <v>1.5416349085863661E-2</v>
      </c>
      <c r="S29" s="34">
        <v>1.4927400300603391</v>
      </c>
      <c r="T29" s="34">
        <v>2.9749920821233976E-3</v>
      </c>
      <c r="U29" s="34">
        <v>3.3863231012968759E-3</v>
      </c>
      <c r="V29" s="34">
        <v>2.5459389976325627E-2</v>
      </c>
      <c r="W29" s="34">
        <v>5.9274846090046213E-3</v>
      </c>
      <c r="X29" s="34">
        <v>4.2095809556547724E-3</v>
      </c>
      <c r="Y29" s="34">
        <v>0.12757409612821999</v>
      </c>
      <c r="Z29" s="34">
        <v>0.18396939296810769</v>
      </c>
      <c r="AA29" s="34">
        <v>2.2904071456288644E-4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0.76409899696423933</v>
      </c>
      <c r="D31" s="35">
        <v>1.7347005674969067</v>
      </c>
      <c r="E31" s="35">
        <v>2270.9670856371858</v>
      </c>
      <c r="F31" s="35">
        <v>0.25792977228875758</v>
      </c>
      <c r="G31" s="35">
        <v>0.18710783872426767</v>
      </c>
      <c r="H31" s="35">
        <v>9.293769854810599E-2</v>
      </c>
      <c r="I31" s="35">
        <v>3.7071635013633496E-2</v>
      </c>
      <c r="J31" s="35">
        <v>3.7192274742185429E-2</v>
      </c>
      <c r="K31" s="35">
        <v>4.606435469197584E-2</v>
      </c>
      <c r="L31" s="35">
        <v>8.854314656938278E-2</v>
      </c>
      <c r="M31" s="35">
        <v>8.103710001045511E-2</v>
      </c>
      <c r="N31" s="35">
        <v>0.12691352252744401</v>
      </c>
      <c r="O31" s="35">
        <v>3.9602482740770148E-2</v>
      </c>
      <c r="P31" s="35">
        <v>0.29159936635704831</v>
      </c>
      <c r="Q31" s="35">
        <v>102996.88965717552</v>
      </c>
      <c r="R31" s="35">
        <v>0.16679271771178972</v>
      </c>
      <c r="S31" s="35">
        <v>197090.32781826888</v>
      </c>
      <c r="T31" s="35">
        <v>0.60705807355870667</v>
      </c>
      <c r="U31" s="35">
        <v>0.32721092205097518</v>
      </c>
      <c r="V31" s="35">
        <v>84083.720835730099</v>
      </c>
      <c r="W31" s="35">
        <v>84136.268826665997</v>
      </c>
      <c r="X31" s="35">
        <v>42220.55424958931</v>
      </c>
      <c r="Y31" s="35">
        <v>3334.8954318407668</v>
      </c>
      <c r="Z31" s="35">
        <v>9022.5603043607443</v>
      </c>
      <c r="AA31" s="35">
        <v>2905.8594932926671</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3.11066968547608E-2</v>
      </c>
      <c r="E36" s="34">
        <v>1.840607010864E-3</v>
      </c>
      <c r="F36" s="34">
        <v>1.6119454576117901E-3</v>
      </c>
      <c r="G36" s="34">
        <v>1.14109460002079E-3</v>
      </c>
      <c r="H36" s="34">
        <v>1.7440064056295399E-3</v>
      </c>
      <c r="I36" s="34">
        <v>1.40835098270178E-3</v>
      </c>
      <c r="J36" s="34">
        <v>1.71231385325324E-3</v>
      </c>
      <c r="K36" s="34">
        <v>1.3841848965508199E-4</v>
      </c>
      <c r="L36" s="34">
        <v>1.27859574337612E-3</v>
      </c>
      <c r="M36" s="34">
        <v>1.1768822646116399E-3</v>
      </c>
      <c r="N36" s="34">
        <v>1.4500116064056E-3</v>
      </c>
      <c r="O36" s="34">
        <v>1.4671589222056002E-3</v>
      </c>
      <c r="P36" s="34">
        <v>1.20493819786714E-3</v>
      </c>
      <c r="Q36" s="34">
        <v>2.9666675591441998E-3</v>
      </c>
      <c r="R36" s="34">
        <v>5.2630474719744004E-3</v>
      </c>
      <c r="S36" s="34">
        <v>1.03153453651394E-2</v>
      </c>
      <c r="T36" s="34">
        <v>4.1564090726536002E-5</v>
      </c>
      <c r="U36" s="34">
        <v>1.5200774161982901E-4</v>
      </c>
      <c r="V36" s="34">
        <v>8.4143753257722113E-3</v>
      </c>
      <c r="W36" s="34">
        <v>7.9906544634645004E-5</v>
      </c>
      <c r="X36" s="34">
        <v>1.9337371560223998E-2</v>
      </c>
      <c r="Y36" s="34">
        <v>3.20111018943184E-6</v>
      </c>
      <c r="Z36" s="34">
        <v>4.1692295998863896E-6</v>
      </c>
      <c r="AA36" s="34">
        <v>1.5784498708328401E-5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1.47755336988106E-2</v>
      </c>
      <c r="D38" s="34">
        <v>6.7779595188760002E-4</v>
      </c>
      <c r="E38" s="34">
        <v>8.1345303831168001E-4</v>
      </c>
      <c r="F38" s="34">
        <v>7.9309002391274698E-4</v>
      </c>
      <c r="G38" s="34">
        <v>7.5328789481039901E-4</v>
      </c>
      <c r="H38" s="34">
        <v>7.5961472256351904E-4</v>
      </c>
      <c r="I38" s="34">
        <v>7.26411606419628E-4</v>
      </c>
      <c r="J38" s="34">
        <v>7.3312725623950106E-4</v>
      </c>
      <c r="K38" s="34">
        <v>6.0527570643103201E-4</v>
      </c>
      <c r="L38" s="34">
        <v>6.6470921998965007E-4</v>
      </c>
      <c r="M38" s="34">
        <v>6.4005003250827502E-4</v>
      </c>
      <c r="N38" s="34">
        <v>6.3269245962687998E-4</v>
      </c>
      <c r="O38" s="34">
        <v>6.0497609537784897E-4</v>
      </c>
      <c r="P38" s="34">
        <v>5.7151875748268001E-4</v>
      </c>
      <c r="Q38" s="34">
        <v>1.3814995346883201E-3</v>
      </c>
      <c r="R38" s="34">
        <v>4.0956096051403199E-3</v>
      </c>
      <c r="S38" s="34">
        <v>5.9092410786331998E-3</v>
      </c>
      <c r="T38" s="34">
        <v>6.7832138260614001E-5</v>
      </c>
      <c r="U38" s="34">
        <v>1.01388600755987E-4</v>
      </c>
      <c r="V38" s="34">
        <v>3.5564213136095903E-3</v>
      </c>
      <c r="W38" s="34">
        <v>4.8259796947458202E-4</v>
      </c>
      <c r="X38" s="34">
        <v>340.84311061943896</v>
      </c>
      <c r="Y38" s="34">
        <v>1.20844619812356E-5</v>
      </c>
      <c r="Z38" s="34">
        <v>1.0591534653129999E-5</v>
      </c>
      <c r="AA38" s="34">
        <v>9.5056213421679986E-6</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2.3293539703910384</v>
      </c>
      <c r="E40" s="34">
        <v>8.6026981222554449E-2</v>
      </c>
      <c r="F40" s="34">
        <v>5.564376526651902E-2</v>
      </c>
      <c r="G40" s="34">
        <v>0.14798014124865042</v>
      </c>
      <c r="H40" s="34">
        <v>0.15439928659921082</v>
      </c>
      <c r="I40" s="34">
        <v>0.13937924709717647</v>
      </c>
      <c r="J40" s="34">
        <v>6.2636927978759763E-2</v>
      </c>
      <c r="K40" s="34">
        <v>2.201654977896755E-2</v>
      </c>
      <c r="L40" s="34">
        <v>7.8577012491360232E-2</v>
      </c>
      <c r="M40" s="34">
        <v>4.8650984027329279E-2</v>
      </c>
      <c r="N40" s="34">
        <v>4.6550740744124561E-2</v>
      </c>
      <c r="O40" s="34">
        <v>1.5244046594138083E-2</v>
      </c>
      <c r="P40" s="34">
        <v>0.28851712852264366</v>
      </c>
      <c r="Q40" s="34">
        <v>0.26493183897260808</v>
      </c>
      <c r="R40" s="34">
        <v>1.2205648780233789</v>
      </c>
      <c r="S40" s="34">
        <v>70640.012484581443</v>
      </c>
      <c r="T40" s="34">
        <v>0.96528694649282087</v>
      </c>
      <c r="U40" s="34">
        <v>3.5606681241739532E-2</v>
      </c>
      <c r="V40" s="34">
        <v>23757.801790551232</v>
      </c>
      <c r="W40" s="34">
        <v>57850.107964993731</v>
      </c>
      <c r="X40" s="34">
        <v>56353.247153635079</v>
      </c>
      <c r="Y40" s="34">
        <v>1.460955601505805E-2</v>
      </c>
      <c r="Z40" s="34">
        <v>8.8985362281926751E-3</v>
      </c>
      <c r="AA40" s="34">
        <v>8857.5131764498947</v>
      </c>
    </row>
    <row r="41" spans="1:27" x14ac:dyDescent="0.35">
      <c r="A41" s="31" t="s">
        <v>120</v>
      </c>
      <c r="B41" s="31" t="s">
        <v>65</v>
      </c>
      <c r="C41" s="34">
        <v>0.44897417727399191</v>
      </c>
      <c r="D41" s="34">
        <v>1.2670100091636553E-2</v>
      </c>
      <c r="E41" s="34">
        <v>1.8480038544938533E-2</v>
      </c>
      <c r="F41" s="34">
        <v>1.908139912846913E-2</v>
      </c>
      <c r="G41" s="34">
        <v>9.6188705838719073E-3</v>
      </c>
      <c r="H41" s="34">
        <v>4.791826378331589E-3</v>
      </c>
      <c r="I41" s="34">
        <v>8.8414962163495367E-4</v>
      </c>
      <c r="J41" s="34">
        <v>2.4030127199463466E-4</v>
      </c>
      <c r="K41" s="34">
        <v>2.0750763358040678E-4</v>
      </c>
      <c r="L41" s="34">
        <v>1.0499366878536789E-4</v>
      </c>
      <c r="M41" s="34">
        <v>8.0509398602244528E-2</v>
      </c>
      <c r="N41" s="34">
        <v>5.1444567403441131E-2</v>
      </c>
      <c r="O41" s="34">
        <v>4.4656352151513562E-2</v>
      </c>
      <c r="P41" s="34">
        <v>2.0978979782343518E-2</v>
      </c>
      <c r="Q41" s="34">
        <v>4.4156547865854517E-2</v>
      </c>
      <c r="R41" s="34">
        <v>6.8599863009736195E-2</v>
      </c>
      <c r="S41" s="34">
        <v>7.836424518908762E-2</v>
      </c>
      <c r="T41" s="34">
        <v>1.5909648299558519E-2</v>
      </c>
      <c r="U41" s="34">
        <v>2.1770828343633926E-2</v>
      </c>
      <c r="V41" s="34">
        <v>0.10729287589788483</v>
      </c>
      <c r="W41" s="34">
        <v>6.5971507516259201E-2</v>
      </c>
      <c r="X41" s="34">
        <v>17151.199795858665</v>
      </c>
      <c r="Y41" s="34">
        <v>2.9269360794841677E-4</v>
      </c>
      <c r="Z41" s="34">
        <v>3.1221042569687136E-4</v>
      </c>
      <c r="AA41" s="34">
        <v>3.4908990886036405E-4</v>
      </c>
    </row>
    <row r="42" spans="1:27" x14ac:dyDescent="0.35">
      <c r="A42" s="31" t="s">
        <v>120</v>
      </c>
      <c r="B42" s="31" t="s">
        <v>34</v>
      </c>
      <c r="C42" s="34">
        <v>7.2771056603873105E-2</v>
      </c>
      <c r="D42" s="34">
        <v>4.01367186951282E-4</v>
      </c>
      <c r="E42" s="34">
        <v>0</v>
      </c>
      <c r="F42" s="34">
        <v>0</v>
      </c>
      <c r="G42" s="34">
        <v>5.4904879623999895E-5</v>
      </c>
      <c r="H42" s="34">
        <v>2.7521732648501999E-2</v>
      </c>
      <c r="I42" s="34">
        <v>2.6986884826057701E-2</v>
      </c>
      <c r="J42" s="34">
        <v>1.23171871916596E-2</v>
      </c>
      <c r="K42" s="34">
        <v>2.5323498335786998E-5</v>
      </c>
      <c r="L42" s="34">
        <v>0.165234740804657</v>
      </c>
      <c r="M42" s="34">
        <v>4.9861284034605101E-3</v>
      </c>
      <c r="N42" s="34">
        <v>2.7277186391612498E-2</v>
      </c>
      <c r="O42" s="34">
        <v>1.66137005573085E-2</v>
      </c>
      <c r="P42" s="34">
        <v>4.5131128055860992E-3</v>
      </c>
      <c r="Q42" s="34">
        <v>0.156362291335921</v>
      </c>
      <c r="R42" s="34">
        <v>2.0958355193293199E-5</v>
      </c>
      <c r="S42" s="34">
        <v>8005.8471251009996</v>
      </c>
      <c r="T42" s="34">
        <v>3.16196645723136E-6</v>
      </c>
      <c r="U42" s="34">
        <v>7.3625622332687904E-4</v>
      </c>
      <c r="V42" s="34">
        <v>2780.01191701894</v>
      </c>
      <c r="W42" s="34">
        <v>9683.9647362413998</v>
      </c>
      <c r="X42" s="34">
        <v>3255.6688246465201</v>
      </c>
      <c r="Y42" s="34">
        <v>5.0044341120256103E-5</v>
      </c>
      <c r="Z42" s="34">
        <v>1.8128753164902401E-4</v>
      </c>
      <c r="AA42" s="34">
        <v>2.1164660977011199E-4</v>
      </c>
    </row>
    <row r="43" spans="1:27" x14ac:dyDescent="0.35">
      <c r="A43" s="31" t="s">
        <v>120</v>
      </c>
      <c r="B43" s="31" t="s">
        <v>70</v>
      </c>
      <c r="C43" s="34">
        <v>0</v>
      </c>
      <c r="D43" s="34">
        <v>0</v>
      </c>
      <c r="E43" s="34">
        <v>0</v>
      </c>
      <c r="F43" s="34">
        <v>0.133304258766588</v>
      </c>
      <c r="G43" s="34">
        <v>1.0404076741729201E-2</v>
      </c>
      <c r="H43" s="34">
        <v>7.9326918841027497E-3</v>
      </c>
      <c r="I43" s="34">
        <v>7.3375757561422398E-3</v>
      </c>
      <c r="J43" s="34">
        <v>6.3132735515127993E-3</v>
      </c>
      <c r="K43" s="34">
        <v>1.12887624921658E-2</v>
      </c>
      <c r="L43" s="34">
        <v>6.0991841574153903E-3</v>
      </c>
      <c r="M43" s="34">
        <v>6.5784851724616199E-3</v>
      </c>
      <c r="N43" s="34">
        <v>8.3133785959382395E-3</v>
      </c>
      <c r="O43" s="34">
        <v>6.0507928703933192E-3</v>
      </c>
      <c r="P43" s="34">
        <v>6.6961484212185E-3</v>
      </c>
      <c r="Q43" s="34">
        <v>1.9888325359898398E-2</v>
      </c>
      <c r="R43" s="34">
        <v>4.0092532048276501E-2</v>
      </c>
      <c r="S43" s="34">
        <v>0.16832436401287501</v>
      </c>
      <c r="T43" s="34">
        <v>1.7228396814599001E-3</v>
      </c>
      <c r="U43" s="34">
        <v>1.7063222058828699E-3</v>
      </c>
      <c r="V43" s="34">
        <v>0.25901970345402997</v>
      </c>
      <c r="W43" s="34">
        <v>4.5069068471916803E-3</v>
      </c>
      <c r="X43" s="34">
        <v>7047.4426081989905</v>
      </c>
      <c r="Y43" s="34">
        <v>1.74790602422112E-4</v>
      </c>
      <c r="Z43" s="34">
        <v>1.8255153937138499E-4</v>
      </c>
      <c r="AA43" s="34">
        <v>8.7615584463264008E-5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0.46374971097280249</v>
      </c>
      <c r="D45" s="35">
        <v>2.3738085632893235</v>
      </c>
      <c r="E45" s="35">
        <v>0.10716107981666866</v>
      </c>
      <c r="F45" s="35">
        <v>7.7130199876512678E-2</v>
      </c>
      <c r="G45" s="35">
        <v>0.15949339432735349</v>
      </c>
      <c r="H45" s="35">
        <v>0.16169473410573545</v>
      </c>
      <c r="I45" s="35">
        <v>0.14239815930793284</v>
      </c>
      <c r="J45" s="35">
        <v>6.5322670360247137E-2</v>
      </c>
      <c r="K45" s="35">
        <v>2.2967751608634068E-2</v>
      </c>
      <c r="L45" s="35">
        <v>8.0625311123511373E-2</v>
      </c>
      <c r="M45" s="35">
        <v>0.13097731492669373</v>
      </c>
      <c r="N45" s="35">
        <v>0.10007801221359817</v>
      </c>
      <c r="O45" s="35">
        <v>6.1972533763235096E-2</v>
      </c>
      <c r="P45" s="35">
        <v>0.31127256526033703</v>
      </c>
      <c r="Q45" s="35">
        <v>0.31343655393229508</v>
      </c>
      <c r="R45" s="35">
        <v>1.2985233981102298</v>
      </c>
      <c r="S45" s="35">
        <v>70640.107073413077</v>
      </c>
      <c r="T45" s="35">
        <v>0.98130599102136662</v>
      </c>
      <c r="U45" s="35">
        <v>5.7630905927749276E-2</v>
      </c>
      <c r="V45" s="35">
        <v>23757.921054223771</v>
      </c>
      <c r="W45" s="35">
        <v>57850.174499005763</v>
      </c>
      <c r="X45" s="35">
        <v>73845.309397484743</v>
      </c>
      <c r="Y45" s="35">
        <v>1.4917535195177134E-2</v>
      </c>
      <c r="Z45" s="35">
        <v>9.2255074181425631E-3</v>
      </c>
      <c r="AA45" s="35">
        <v>8857.5135508299245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2.41838830780749E-2</v>
      </c>
      <c r="E50" s="34">
        <v>4.6199800932691893E-3</v>
      </c>
      <c r="F50" s="34">
        <v>1.1357337457604999E-3</v>
      </c>
      <c r="G50" s="34">
        <v>1.16224951038461E-4</v>
      </c>
      <c r="H50" s="34">
        <v>2.1649037116450702E-4</v>
      </c>
      <c r="I50" s="34">
        <v>1.0914824109626E-4</v>
      </c>
      <c r="J50" s="34">
        <v>2.4182073512902898E-5</v>
      </c>
      <c r="K50" s="34">
        <v>3.9264781429859995E-3</v>
      </c>
      <c r="L50" s="34">
        <v>2.2063286164905002E-3</v>
      </c>
      <c r="M50" s="34">
        <v>4.3346573169986E-4</v>
      </c>
      <c r="N50" s="34">
        <v>2.2389418405571997E-3</v>
      </c>
      <c r="O50" s="34">
        <v>1.14433683204375E-3</v>
      </c>
      <c r="P50" s="34">
        <v>1.09911583889184E-3</v>
      </c>
      <c r="Q50" s="34">
        <v>1.6836259579874999E-3</v>
      </c>
      <c r="R50" s="34">
        <v>1.7652111288039699E-3</v>
      </c>
      <c r="S50" s="34">
        <v>6.6845387297959401E-3</v>
      </c>
      <c r="T50" s="34">
        <v>4.1183276488296798E-3</v>
      </c>
      <c r="U50" s="34">
        <v>5.7802325446307595E-3</v>
      </c>
      <c r="V50" s="34">
        <v>3.7943137309825001E-5</v>
      </c>
      <c r="W50" s="34">
        <v>2.8528539331333998E-3</v>
      </c>
      <c r="X50" s="34">
        <v>6.5475855568481204E-3</v>
      </c>
      <c r="Y50" s="34">
        <v>8.3919279992788009E-5</v>
      </c>
      <c r="Z50" s="34">
        <v>3.7548112813771202E-4</v>
      </c>
      <c r="AA50" s="34">
        <v>1.3921784008027799E-5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1.37592070247379E-2</v>
      </c>
      <c r="D52" s="34">
        <v>5.7119309510672198E-4</v>
      </c>
      <c r="E52" s="34">
        <v>9.0297915370044803E-4</v>
      </c>
      <c r="F52" s="34">
        <v>7.3468834329483998E-4</v>
      </c>
      <c r="G52" s="34">
        <v>6.8580320247100006E-4</v>
      </c>
      <c r="H52" s="34">
        <v>6.9129941778249006E-4</v>
      </c>
      <c r="I52" s="34">
        <v>6.7591580091060002E-4</v>
      </c>
      <c r="J52" s="34">
        <v>5.7671477192620002E-4</v>
      </c>
      <c r="K52" s="34">
        <v>7.1291080459583904E-4</v>
      </c>
      <c r="L52" s="34">
        <v>6.7352377793945893E-4</v>
      </c>
      <c r="M52" s="34">
        <v>5.8285200118437001E-4</v>
      </c>
      <c r="N52" s="34">
        <v>6.3462222149890206E-4</v>
      </c>
      <c r="O52" s="34">
        <v>5.6037220611591596E-4</v>
      </c>
      <c r="P52" s="34">
        <v>5.3312530963750809E-4</v>
      </c>
      <c r="Q52" s="34">
        <v>5.4636897316218006E-4</v>
      </c>
      <c r="R52" s="34">
        <v>5.2260682342498499E-4</v>
      </c>
      <c r="S52" s="34">
        <v>1.6244010803048502E-3</v>
      </c>
      <c r="T52" s="34">
        <v>7.6439623150926006E-5</v>
      </c>
      <c r="U52" s="34">
        <v>1.73578639098448E-3</v>
      </c>
      <c r="V52" s="34">
        <v>7.4950280610333695E-5</v>
      </c>
      <c r="W52" s="34">
        <v>8.8047747583813491E-5</v>
      </c>
      <c r="X52" s="34">
        <v>1.66275652351372E-3</v>
      </c>
      <c r="Y52" s="34">
        <v>3.2707311079351701E-5</v>
      </c>
      <c r="Z52" s="34">
        <v>7.5829753487702603E-4</v>
      </c>
      <c r="AA52" s="34">
        <v>4.9246079814752798E-6</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1.2690562772874019</v>
      </c>
      <c r="E54" s="34">
        <v>0.16559141123886725</v>
      </c>
      <c r="F54" s="34">
        <v>7.5181821995774101</v>
      </c>
      <c r="G54" s="34">
        <v>109851.52220020123</v>
      </c>
      <c r="H54" s="34">
        <v>37918.394564701281</v>
      </c>
      <c r="I54" s="34">
        <v>0.61321093783295444</v>
      </c>
      <c r="J54" s="34">
        <v>259061.37720258773</v>
      </c>
      <c r="K54" s="34">
        <v>6.1351428614893951E-4</v>
      </c>
      <c r="L54" s="34">
        <v>2.6546288925668934E-4</v>
      </c>
      <c r="M54" s="34">
        <v>7.6412178677367538E-4</v>
      </c>
      <c r="N54" s="34">
        <v>5.5579113869986217E-4</v>
      </c>
      <c r="O54" s="34">
        <v>5.0858591236237238E-4</v>
      </c>
      <c r="P54" s="34">
        <v>1.8282176984243724E-3</v>
      </c>
      <c r="Q54" s="34">
        <v>2.5674627833103263E-3</v>
      </c>
      <c r="R54" s="34">
        <v>3.6282725124763028E-3</v>
      </c>
      <c r="S54" s="34">
        <v>1.9786503874579579E-2</v>
      </c>
      <c r="T54" s="34">
        <v>1.8186780808998881E-2</v>
      </c>
      <c r="U54" s="34">
        <v>2.3937417845396256E-2</v>
      </c>
      <c r="V54" s="34">
        <v>5.9777081937538714E-3</v>
      </c>
      <c r="W54" s="34">
        <v>3.396316729096978E-3</v>
      </c>
      <c r="X54" s="34">
        <v>2.3608382768935711E-2</v>
      </c>
      <c r="Y54" s="34">
        <v>7.4525596072544352E-3</v>
      </c>
      <c r="Z54" s="34">
        <v>5.9968414171261098E-3</v>
      </c>
      <c r="AA54" s="34">
        <v>2121.477483388574</v>
      </c>
    </row>
    <row r="55" spans="1:27" x14ac:dyDescent="0.35">
      <c r="A55" s="31" t="s">
        <v>121</v>
      </c>
      <c r="B55" s="31" t="s">
        <v>65</v>
      </c>
      <c r="C55" s="34">
        <v>0.116894379471276</v>
      </c>
      <c r="D55" s="34">
        <v>4.2750807320529399E-4</v>
      </c>
      <c r="E55" s="34">
        <v>2.05159987118439E-2</v>
      </c>
      <c r="F55" s="34">
        <v>56918.809687771995</v>
      </c>
      <c r="G55" s="34">
        <v>0.10139762493766563</v>
      </c>
      <c r="H55" s="34">
        <v>17889.64286558875</v>
      </c>
      <c r="I55" s="34">
        <v>26923.618746535816</v>
      </c>
      <c r="J55" s="34">
        <v>44253.031486658751</v>
      </c>
      <c r="K55" s="34">
        <v>0</v>
      </c>
      <c r="L55" s="34">
        <v>0</v>
      </c>
      <c r="M55" s="34">
        <v>2.1528146054783902E-4</v>
      </c>
      <c r="N55" s="34">
        <v>2.0679948230525641E-4</v>
      </c>
      <c r="O55" s="34">
        <v>2.0279074194269844E-4</v>
      </c>
      <c r="P55" s="34">
        <v>1.2880975586853797E-4</v>
      </c>
      <c r="Q55" s="34">
        <v>2.1852784996969401E-4</v>
      </c>
      <c r="R55" s="34">
        <v>3.1736963052721092E-4</v>
      </c>
      <c r="S55" s="34">
        <v>7.4640305873022606E-4</v>
      </c>
      <c r="T55" s="34">
        <v>4.2989154947723699E-4</v>
      </c>
      <c r="U55" s="34">
        <v>3.0617792839391099E-4</v>
      </c>
      <c r="V55" s="34">
        <v>1.6910598300248059E-4</v>
      </c>
      <c r="W55" s="34">
        <v>8.4710014060900203E-4</v>
      </c>
      <c r="X55" s="34">
        <v>5.9449379080492607E-4</v>
      </c>
      <c r="Y55" s="34">
        <v>2.0395638705031249E-4</v>
      </c>
      <c r="Z55" s="34">
        <v>3.01878406989325E-4</v>
      </c>
      <c r="AA55" s="34">
        <v>3.0432372130899052E-4</v>
      </c>
    </row>
    <row r="56" spans="1:27" x14ac:dyDescent="0.35">
      <c r="A56" s="31" t="s">
        <v>121</v>
      </c>
      <c r="B56" s="31" t="s">
        <v>34</v>
      </c>
      <c r="C56" s="34">
        <v>7.2079925189281094E-2</v>
      </c>
      <c r="D56" s="34">
        <v>6.5862275229938607E-4</v>
      </c>
      <c r="E56" s="34">
        <v>0</v>
      </c>
      <c r="F56" s="34">
        <v>0</v>
      </c>
      <c r="G56" s="34">
        <v>2.4961526625907199E-4</v>
      </c>
      <c r="H56" s="34">
        <v>3.0354763073688E-2</v>
      </c>
      <c r="I56" s="34">
        <v>3.0885655197597599E-2</v>
      </c>
      <c r="J56" s="34">
        <v>0.26399084751513696</v>
      </c>
      <c r="K56" s="34">
        <v>0</v>
      </c>
      <c r="L56" s="34">
        <v>1.16175177905032E-2</v>
      </c>
      <c r="M56" s="34">
        <v>4.5085623644384299E-4</v>
      </c>
      <c r="N56" s="34">
        <v>5.8968240089334002E-4</v>
      </c>
      <c r="O56" s="34">
        <v>8.0444515099949E-5</v>
      </c>
      <c r="P56" s="34">
        <v>1.7484456448372501E-5</v>
      </c>
      <c r="Q56" s="34">
        <v>8.9829512641984001E-6</v>
      </c>
      <c r="R56" s="34">
        <v>4.5570293469066599E-6</v>
      </c>
      <c r="S56" s="34">
        <v>10060.0245680844</v>
      </c>
      <c r="T56" s="34">
        <v>2.7429033211895699E-6</v>
      </c>
      <c r="U56" s="34">
        <v>3118.97506402416</v>
      </c>
      <c r="V56" s="34">
        <v>1410.4920939368301</v>
      </c>
      <c r="W56" s="34">
        <v>8.4516837815569402E-4</v>
      </c>
      <c r="X56" s="34">
        <v>5.8501811053754806E-4</v>
      </c>
      <c r="Y56" s="34">
        <v>365.43386725568104</v>
      </c>
      <c r="Z56" s="34">
        <v>1.70310833960601E-3</v>
      </c>
      <c r="AA56" s="34">
        <v>1.6481225670274399E-4</v>
      </c>
    </row>
    <row r="57" spans="1:27" x14ac:dyDescent="0.35">
      <c r="A57" s="31" t="s">
        <v>121</v>
      </c>
      <c r="B57" s="31" t="s">
        <v>70</v>
      </c>
      <c r="C57" s="34">
        <v>0</v>
      </c>
      <c r="D57" s="34">
        <v>0</v>
      </c>
      <c r="E57" s="34">
        <v>0</v>
      </c>
      <c r="F57" s="34">
        <v>0.138641823002152</v>
      </c>
      <c r="G57" s="34">
        <v>1.6938471927869698E-2</v>
      </c>
      <c r="H57" s="34">
        <v>1.12390815656397E-2</v>
      </c>
      <c r="I57" s="34">
        <v>7.9993341302463591E-3</v>
      </c>
      <c r="J57" s="34">
        <v>7.7447855858847406E-2</v>
      </c>
      <c r="K57" s="34">
        <v>1.8039215635406999E-5</v>
      </c>
      <c r="L57" s="34">
        <v>2.37520166877772E-5</v>
      </c>
      <c r="M57" s="34">
        <v>7.0093532473282502E-5</v>
      </c>
      <c r="N57" s="34">
        <v>2.36581000600618E-4</v>
      </c>
      <c r="O57" s="34">
        <v>5.6397135149308E-4</v>
      </c>
      <c r="P57" s="34">
        <v>1.38868001031975E-3</v>
      </c>
      <c r="Q57" s="34">
        <v>3.71084101394877E-3</v>
      </c>
      <c r="R57" s="34">
        <v>9.201199444977921E-3</v>
      </c>
      <c r="S57" s="34">
        <v>0.32558956646581499</v>
      </c>
      <c r="T57" s="34">
        <v>1.1062453237391601E-3</v>
      </c>
      <c r="U57" s="34">
        <v>1.8294293957299601E-3</v>
      </c>
      <c r="V57" s="34">
        <v>3.5759183714469997E-2</v>
      </c>
      <c r="W57" s="34">
        <v>1.37935487211243E-3</v>
      </c>
      <c r="X57" s="34">
        <v>1.61625203560094E-3</v>
      </c>
      <c r="Y57" s="34">
        <v>0.15764246956782402</v>
      </c>
      <c r="Z57" s="34">
        <v>4.4869657789919602E-3</v>
      </c>
      <c r="AA57" s="34">
        <v>6.1651909468390405E-5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0.13065358649601388</v>
      </c>
      <c r="D59" s="35">
        <v>1.2942388615337888</v>
      </c>
      <c r="E59" s="35">
        <v>0.19163036919768078</v>
      </c>
      <c r="F59" s="35">
        <v>56926.329740393659</v>
      </c>
      <c r="G59" s="35">
        <v>109851.62439985432</v>
      </c>
      <c r="H59" s="35">
        <v>55808.038338079823</v>
      </c>
      <c r="I59" s="35">
        <v>26924.23274253769</v>
      </c>
      <c r="J59" s="35">
        <v>303314.40929014329</v>
      </c>
      <c r="K59" s="35">
        <v>5.2529032337307784E-3</v>
      </c>
      <c r="L59" s="35">
        <v>3.1453152836866485E-3</v>
      </c>
      <c r="M59" s="35">
        <v>1.9957209802057441E-3</v>
      </c>
      <c r="N59" s="35">
        <v>3.6361546830612204E-3</v>
      </c>
      <c r="O59" s="35">
        <v>2.4160856924647367E-3</v>
      </c>
      <c r="P59" s="35">
        <v>3.5892686028222583E-3</v>
      </c>
      <c r="Q59" s="35">
        <v>5.0159855644297006E-3</v>
      </c>
      <c r="R59" s="35">
        <v>6.2334600952324683E-3</v>
      </c>
      <c r="S59" s="35">
        <v>2.8841846743410594E-2</v>
      </c>
      <c r="T59" s="35">
        <v>2.2811439630456724E-2</v>
      </c>
      <c r="U59" s="35">
        <v>3.1759614709405401E-2</v>
      </c>
      <c r="V59" s="35">
        <v>6.2597075946765109E-3</v>
      </c>
      <c r="W59" s="35">
        <v>7.1843185504231934E-3</v>
      </c>
      <c r="X59" s="35">
        <v>3.2413218640102479E-2</v>
      </c>
      <c r="Y59" s="35">
        <v>7.7731425853768878E-3</v>
      </c>
      <c r="Z59" s="35">
        <v>7.4324984871301731E-3</v>
      </c>
      <c r="AA59" s="35">
        <v>2121.477806558687</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2.53778786644876E-2</v>
      </c>
      <c r="E64" s="34">
        <v>9.9619752940799892E-3</v>
      </c>
      <c r="F64" s="34">
        <v>2.0603428357279999E-4</v>
      </c>
      <c r="G64" s="34">
        <v>1.92407844898113E-4</v>
      </c>
      <c r="H64" s="34">
        <v>4.8321231740648999E-4</v>
      </c>
      <c r="I64" s="34">
        <v>5.3577288812963993E-4</v>
      </c>
      <c r="J64" s="34">
        <v>7.9807078972293994E-4</v>
      </c>
      <c r="K64" s="34">
        <v>1.0223809381119599E-3</v>
      </c>
      <c r="L64" s="34">
        <v>1.9320726604479602E-3</v>
      </c>
      <c r="M64" s="34">
        <v>5.4809776153508E-4</v>
      </c>
      <c r="N64" s="34">
        <v>2.6542460903323599E-3</v>
      </c>
      <c r="O64" s="34">
        <v>1.4638305588480002E-3</v>
      </c>
      <c r="P64" s="34">
        <v>1.69189507849676E-3</v>
      </c>
      <c r="Q64" s="34">
        <v>1.0417006345540599E-2</v>
      </c>
      <c r="R64" s="34">
        <v>6.49982431622832E-3</v>
      </c>
      <c r="S64" s="34">
        <v>2.6159949223672398E-2</v>
      </c>
      <c r="T64" s="34">
        <v>1.5961751001173998E-4</v>
      </c>
      <c r="U64" s="34">
        <v>2.1444842186556001E-4</v>
      </c>
      <c r="V64" s="34">
        <v>2.25119147201952E-2</v>
      </c>
      <c r="W64" s="34">
        <v>7.3223274830528E-3</v>
      </c>
      <c r="X64" s="34">
        <v>3.3864111957586403E-5</v>
      </c>
      <c r="Y64" s="34">
        <v>6.9731613431249992E-2</v>
      </c>
      <c r="Z64" s="34">
        <v>5.9898532829114897E-5</v>
      </c>
      <c r="AA64" s="34">
        <v>2.2871076988606001E-6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1.40796148054337E-2</v>
      </c>
      <c r="D66" s="34">
        <v>4.2529400771697902E-4</v>
      </c>
      <c r="E66" s="34">
        <v>4.1872997393151996E-3</v>
      </c>
      <c r="F66" s="34">
        <v>1.58718175852995E-4</v>
      </c>
      <c r="G66" s="34">
        <v>2.20252813601831E-4</v>
      </c>
      <c r="H66" s="34">
        <v>3.1964038245779205E-4</v>
      </c>
      <c r="I66" s="34">
        <v>4.8841842551946505E-4</v>
      </c>
      <c r="J66" s="34">
        <v>4.0661816300256899E-4</v>
      </c>
      <c r="K66" s="34">
        <v>2.77279480504474E-4</v>
      </c>
      <c r="L66" s="34">
        <v>4.9045821472687001E-4</v>
      </c>
      <c r="M66" s="34">
        <v>5.7263091301500005E-4</v>
      </c>
      <c r="N66" s="34">
        <v>6.5804224150490002E-4</v>
      </c>
      <c r="O66" s="34">
        <v>5.7698407375840401E-4</v>
      </c>
      <c r="P66" s="34">
        <v>5.7466068949836601E-4</v>
      </c>
      <c r="Q66" s="34">
        <v>1.7773647952280001E-2</v>
      </c>
      <c r="R66" s="34">
        <v>3.87176323925168E-3</v>
      </c>
      <c r="S66" s="34">
        <v>3.2487213855688903E-4</v>
      </c>
      <c r="T66" s="34">
        <v>4.7088494082297401E-5</v>
      </c>
      <c r="U66" s="34">
        <v>6.5702673192544002E-5</v>
      </c>
      <c r="V66" s="34">
        <v>7.0227497564798001E-5</v>
      </c>
      <c r="W66" s="34">
        <v>7.2121877924700002E-5</v>
      </c>
      <c r="X66" s="34">
        <v>2.3167968415664798E-5</v>
      </c>
      <c r="Y66" s="34">
        <v>112.347581772822</v>
      </c>
      <c r="Z66" s="34">
        <v>432.16352406477495</v>
      </c>
      <c r="AA66" s="34">
        <v>4.2159241105205705E-6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2.0954683976830402</v>
      </c>
      <c r="E68" s="34">
        <v>0.46248726758799663</v>
      </c>
      <c r="F68" s="34">
        <v>8.2051904519986132E-2</v>
      </c>
      <c r="G68" s="34">
        <v>3.4678699483724235E-2</v>
      </c>
      <c r="H68" s="34">
        <v>0.16422027994021057</v>
      </c>
      <c r="I68" s="34">
        <v>8.3269220408568073E-2</v>
      </c>
      <c r="J68" s="34">
        <v>6.7354540874999758E-2</v>
      </c>
      <c r="K68" s="34">
        <v>0.12372803200376317</v>
      </c>
      <c r="L68" s="34">
        <v>0.14047655329112141</v>
      </c>
      <c r="M68" s="34">
        <v>6.3904192188847311E-2</v>
      </c>
      <c r="N68" s="34">
        <v>0.11623856738351657</v>
      </c>
      <c r="O68" s="34">
        <v>3.0301124565463699E-2</v>
      </c>
      <c r="P68" s="34">
        <v>0.23858312597295991</v>
      </c>
      <c r="Q68" s="34">
        <v>0.68870903704529685</v>
      </c>
      <c r="R68" s="34">
        <v>0.91764938845353272</v>
      </c>
      <c r="S68" s="34">
        <v>10771.039025877795</v>
      </c>
      <c r="T68" s="34">
        <v>22939.718460500815</v>
      </c>
      <c r="U68" s="34">
        <v>7851.5526831866573</v>
      </c>
      <c r="V68" s="34">
        <v>6370.8142820780658</v>
      </c>
      <c r="W68" s="34">
        <v>6414.8976620276317</v>
      </c>
      <c r="X68" s="34">
        <v>4771.4839917558529</v>
      </c>
      <c r="Y68" s="34">
        <v>4076.3699854632764</v>
      </c>
      <c r="Z68" s="34">
        <v>15012.42659071552</v>
      </c>
      <c r="AA68" s="34">
        <v>5.4278411948351576E-3</v>
      </c>
    </row>
    <row r="69" spans="1:27" x14ac:dyDescent="0.35">
      <c r="A69" s="31" t="s">
        <v>122</v>
      </c>
      <c r="B69" s="31" t="s">
        <v>65</v>
      </c>
      <c r="C69" s="34">
        <v>0.40317817832765196</v>
      </c>
      <c r="D69" s="34">
        <v>2.7541985462416064E-3</v>
      </c>
      <c r="E69" s="34">
        <v>9.6334795632905451E-2</v>
      </c>
      <c r="F69" s="34">
        <v>6.5394841711195533E-3</v>
      </c>
      <c r="G69" s="34">
        <v>2.3325292886074555E-3</v>
      </c>
      <c r="H69" s="34">
        <v>1.5504105655523208E-3</v>
      </c>
      <c r="I69" s="34">
        <v>1.0030805396259966E-3</v>
      </c>
      <c r="J69" s="34">
        <v>2.7362694469656789E-4</v>
      </c>
      <c r="K69" s="34">
        <v>2.4872280527478218E-4</v>
      </c>
      <c r="L69" s="34">
        <v>9.6234315085892003E-5</v>
      </c>
      <c r="M69" s="34">
        <v>8.1345369863937603E-2</v>
      </c>
      <c r="N69" s="34">
        <v>7.5818903099849691E-2</v>
      </c>
      <c r="O69" s="34">
        <v>4.8975750408363654E-2</v>
      </c>
      <c r="P69" s="34">
        <v>2.948947879333003E-2</v>
      </c>
      <c r="Q69" s="34">
        <v>7503.9414428841164</v>
      </c>
      <c r="R69" s="34">
        <v>13783.665084111226</v>
      </c>
      <c r="S69" s="34">
        <v>35956.825565870182</v>
      </c>
      <c r="T69" s="34">
        <v>1.5259880362392286E-2</v>
      </c>
      <c r="U69" s="34">
        <v>5.9319430936740601E-3</v>
      </c>
      <c r="V69" s="34">
        <v>3.2154293537023345E-3</v>
      </c>
      <c r="W69" s="34">
        <v>3902.0021149363752</v>
      </c>
      <c r="X69" s="34">
        <v>3.8588626527293617E-3</v>
      </c>
      <c r="Y69" s="34">
        <v>2.3609264044973546E-3</v>
      </c>
      <c r="Z69" s="34">
        <v>8.205314423156496E-4</v>
      </c>
      <c r="AA69" s="34">
        <v>1.9827625521218703E-3</v>
      </c>
    </row>
    <row r="70" spans="1:27" x14ac:dyDescent="0.35">
      <c r="A70" s="31" t="s">
        <v>122</v>
      </c>
      <c r="B70" s="31" t="s">
        <v>34</v>
      </c>
      <c r="C70" s="34">
        <v>7.9355884188747394E-2</v>
      </c>
      <c r="D70" s="34">
        <v>1.19343077128028E-3</v>
      </c>
      <c r="E70" s="34">
        <v>0</v>
      </c>
      <c r="F70" s="34">
        <v>0</v>
      </c>
      <c r="G70" s="34">
        <v>3.28289957708172E-5</v>
      </c>
      <c r="H70" s="34">
        <v>2.3366719168135097E-2</v>
      </c>
      <c r="I70" s="34">
        <v>2.8603911329299903E-2</v>
      </c>
      <c r="J70" s="34">
        <v>1.24749802526817E-2</v>
      </c>
      <c r="K70" s="34">
        <v>1.8339232571194699E-5</v>
      </c>
      <c r="L70" s="34">
        <v>0.18794729160301799</v>
      </c>
      <c r="M70" s="34">
        <v>1.4966653096334699E-2</v>
      </c>
      <c r="N70" s="34">
        <v>4.3395363214525001E-2</v>
      </c>
      <c r="O70" s="34">
        <v>1.783413208213E-2</v>
      </c>
      <c r="P70" s="34">
        <v>1.2712872560273199E-2</v>
      </c>
      <c r="Q70" s="34">
        <v>15551.105276360599</v>
      </c>
      <c r="R70" s="34">
        <v>7.4721045688254002E-6</v>
      </c>
      <c r="S70" s="34">
        <v>8494.4733526623986</v>
      </c>
      <c r="T70" s="34">
        <v>3.2481872076268903E-6</v>
      </c>
      <c r="U70" s="34">
        <v>1.4756770233976797E-4</v>
      </c>
      <c r="V70" s="34">
        <v>624.69056313330793</v>
      </c>
      <c r="W70" s="34">
        <v>1.1052659555905199E-3</v>
      </c>
      <c r="X70" s="34">
        <v>7.2432498737074998E-4</v>
      </c>
      <c r="Y70" s="34">
        <v>4745.8317731539</v>
      </c>
      <c r="Z70" s="34">
        <v>3.0979380049492803E-3</v>
      </c>
      <c r="AA70" s="34">
        <v>1.5936509562339399E-4</v>
      </c>
    </row>
    <row r="71" spans="1:27" x14ac:dyDescent="0.35">
      <c r="A71" s="31" t="s">
        <v>122</v>
      </c>
      <c r="B71" s="31" t="s">
        <v>70</v>
      </c>
      <c r="C71" s="34">
        <v>0</v>
      </c>
      <c r="D71" s="34">
        <v>0</v>
      </c>
      <c r="E71" s="34">
        <v>0</v>
      </c>
      <c r="F71" s="34">
        <v>9.3832945827160008E-2</v>
      </c>
      <c r="G71" s="34">
        <v>6.1830949130103601E-3</v>
      </c>
      <c r="H71" s="34">
        <v>5.8565662573939201E-3</v>
      </c>
      <c r="I71" s="34">
        <v>5.2633616286080495E-3</v>
      </c>
      <c r="J71" s="34">
        <v>4.9477804302851796E-3</v>
      </c>
      <c r="K71" s="34">
        <v>4.5211690014983902E-3</v>
      </c>
      <c r="L71" s="34">
        <v>4.2258052694195006E-3</v>
      </c>
      <c r="M71" s="34">
        <v>4.8795377779765597E-3</v>
      </c>
      <c r="N71" s="34">
        <v>4.9145547062394001E-3</v>
      </c>
      <c r="O71" s="34">
        <v>3.72855162897852E-3</v>
      </c>
      <c r="P71" s="34">
        <v>4.0767238935075006E-3</v>
      </c>
      <c r="Q71" s="34">
        <v>3.1184168952303998E-2</v>
      </c>
      <c r="R71" s="34">
        <v>2.5419116515442E-2</v>
      </c>
      <c r="S71" s="34">
        <v>1.5137969798298E-2</v>
      </c>
      <c r="T71" s="34">
        <v>6.3871438120456907E-4</v>
      </c>
      <c r="U71" s="34">
        <v>5.6317574936649991E-4</v>
      </c>
      <c r="V71" s="34">
        <v>1.2330132133326699E-2</v>
      </c>
      <c r="W71" s="34">
        <v>1.07730355443622E-3</v>
      </c>
      <c r="X71" s="34">
        <v>2.59241126916464E-4</v>
      </c>
      <c r="Y71" s="34">
        <v>6.3711696697853993E-3</v>
      </c>
      <c r="Z71" s="34">
        <v>4.1732491527141403E-3</v>
      </c>
      <c r="AA71" s="34">
        <v>6.4280239142962798E-5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0.41725779313308564</v>
      </c>
      <c r="D73" s="35">
        <v>2.1240257689014865</v>
      </c>
      <c r="E73" s="35">
        <v>0.57297133825429725</v>
      </c>
      <c r="F73" s="35">
        <v>8.8956141150531479E-2</v>
      </c>
      <c r="G73" s="35">
        <v>3.7423889430831636E-2</v>
      </c>
      <c r="H73" s="35">
        <v>0.16657354320562717</v>
      </c>
      <c r="I73" s="35">
        <v>8.5296492261843174E-2</v>
      </c>
      <c r="J73" s="35">
        <v>6.8832856772421833E-2</v>
      </c>
      <c r="K73" s="35">
        <v>0.12527641522765437</v>
      </c>
      <c r="L73" s="35">
        <v>0.14299531848138214</v>
      </c>
      <c r="M73" s="35">
        <v>0.14637029072733498</v>
      </c>
      <c r="N73" s="35">
        <v>0.19536975881520352</v>
      </c>
      <c r="O73" s="35">
        <v>8.1317689606433763E-2</v>
      </c>
      <c r="P73" s="35">
        <v>0.27033916053428508</v>
      </c>
      <c r="Q73" s="35">
        <v>7504.6583425754598</v>
      </c>
      <c r="R73" s="35">
        <v>13784.593105087235</v>
      </c>
      <c r="S73" s="35">
        <v>46727.891076569344</v>
      </c>
      <c r="T73" s="35">
        <v>22939.733927087182</v>
      </c>
      <c r="U73" s="35">
        <v>7851.5588952808466</v>
      </c>
      <c r="V73" s="35">
        <v>6370.840079649638</v>
      </c>
      <c r="W73" s="35">
        <v>10316.907171413368</v>
      </c>
      <c r="X73" s="35">
        <v>4771.4879076505867</v>
      </c>
      <c r="Y73" s="35">
        <v>4188.7896597759345</v>
      </c>
      <c r="Z73" s="35">
        <v>15444.59099521027</v>
      </c>
      <c r="AA73" s="35">
        <v>7.4171067787664087E-3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2.1099265189579001E-2</v>
      </c>
      <c r="E78" s="34">
        <v>5.8830302075159402E-3</v>
      </c>
      <c r="F78" s="34">
        <v>1.6164350434241001E-4</v>
      </c>
      <c r="G78" s="34">
        <v>2.9890752420156E-5</v>
      </c>
      <c r="H78" s="34">
        <v>8.1139569151624001E-4</v>
      </c>
      <c r="I78" s="34">
        <v>1.04471614037649E-3</v>
      </c>
      <c r="J78" s="34">
        <v>6.8432132198514395E-4</v>
      </c>
      <c r="K78" s="34">
        <v>1.5009282388111999E-3</v>
      </c>
      <c r="L78" s="34">
        <v>1.7791324102185899E-3</v>
      </c>
      <c r="M78" s="34">
        <v>1.98877534910285E-5</v>
      </c>
      <c r="N78" s="34">
        <v>1.88929911588075E-3</v>
      </c>
      <c r="O78" s="34">
        <v>8.8819216527922401E-4</v>
      </c>
      <c r="P78" s="34">
        <v>3.5600978003589998E-4</v>
      </c>
      <c r="Q78" s="34">
        <v>8.7483156858789905E-4</v>
      </c>
      <c r="R78" s="34">
        <v>8.0380436338391007E-4</v>
      </c>
      <c r="S78" s="34">
        <v>6.5567943064872008E-4</v>
      </c>
      <c r="T78" s="34">
        <v>4.1783173390790998E-3</v>
      </c>
      <c r="U78" s="34">
        <v>5.022073624722E-4</v>
      </c>
      <c r="V78" s="34">
        <v>3.9399933343089901E-6</v>
      </c>
      <c r="W78" s="34">
        <v>2.4117842103404002E-3</v>
      </c>
      <c r="X78" s="34">
        <v>2.0518054917931997E-5</v>
      </c>
      <c r="Y78" s="34">
        <v>5.5922574195019996E-6</v>
      </c>
      <c r="Z78" s="34">
        <v>2.1082704749629899E-5</v>
      </c>
      <c r="AA78" s="34">
        <v>2.584646027503E-4</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1.42590342831618E-2</v>
      </c>
      <c r="D80" s="34">
        <v>4.5794819319941996E-4</v>
      </c>
      <c r="E80" s="34">
        <v>9.7862840276676704E-4</v>
      </c>
      <c r="F80" s="34">
        <v>7.1213489560159604E-4</v>
      </c>
      <c r="G80" s="34">
        <v>6.4391590250723995E-4</v>
      </c>
      <c r="H80" s="34">
        <v>7.2290390352749902E-4</v>
      </c>
      <c r="I80" s="34">
        <v>6.9849114419636902E-4</v>
      </c>
      <c r="J80" s="34">
        <v>6.5755926985724901E-4</v>
      </c>
      <c r="K80" s="34">
        <v>6.8315688005268001E-4</v>
      </c>
      <c r="L80" s="34">
        <v>7.1458992348420801E-4</v>
      </c>
      <c r="M80" s="34">
        <v>5.0453160874026405E-4</v>
      </c>
      <c r="N80" s="34">
        <v>6.69118932341944E-4</v>
      </c>
      <c r="O80" s="34">
        <v>5.7075939502434505E-4</v>
      </c>
      <c r="P80" s="34">
        <v>5.0662431954560906E-4</v>
      </c>
      <c r="Q80" s="34">
        <v>5.1166863724686591E-4</v>
      </c>
      <c r="R80" s="34">
        <v>4.7345541730022201E-4</v>
      </c>
      <c r="S80" s="34">
        <v>4.3776599498259898E-4</v>
      </c>
      <c r="T80" s="34">
        <v>5.5627022945267906E-4</v>
      </c>
      <c r="U80" s="34">
        <v>5.0183082433236006E-4</v>
      </c>
      <c r="V80" s="34">
        <v>1.0270675181711001E-4</v>
      </c>
      <c r="W80" s="34">
        <v>4.5203666321039996E-4</v>
      </c>
      <c r="X80" s="34">
        <v>2.4538677948967398E-4</v>
      </c>
      <c r="Y80" s="34">
        <v>7.0264548094333608E-5</v>
      </c>
      <c r="Z80" s="34">
        <v>1.39200100367113E-4</v>
      </c>
      <c r="AA80" s="34">
        <v>7.2117637729714795E-5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0.74554991378432001</v>
      </c>
      <c r="E82" s="34">
        <v>0.25220022633829631</v>
      </c>
      <c r="F82" s="34">
        <v>9.0063927930523306E-3</v>
      </c>
      <c r="G82" s="34">
        <v>3.5238829495168474E-3</v>
      </c>
      <c r="H82" s="34">
        <v>1.3103090314628059E-2</v>
      </c>
      <c r="I82" s="34">
        <v>2.8226010824420351E-2</v>
      </c>
      <c r="J82" s="34">
        <v>1.6824905923764059E-2</v>
      </c>
      <c r="K82" s="34">
        <v>4.6744293222143088E-2</v>
      </c>
      <c r="L82" s="34">
        <v>5.9588379680577348E-2</v>
      </c>
      <c r="M82" s="34">
        <v>2.6430501056908555E-3</v>
      </c>
      <c r="N82" s="34">
        <v>4.9660873703036498E-2</v>
      </c>
      <c r="O82" s="34">
        <v>9.1421331602868274E-3</v>
      </c>
      <c r="P82" s="34">
        <v>6.4593856341283798E-2</v>
      </c>
      <c r="Q82" s="34">
        <v>3.0795330372553699E-2</v>
      </c>
      <c r="R82" s="34">
        <v>4.4426069835237024E-2</v>
      </c>
      <c r="S82" s="34">
        <v>1.4337634861913962E-2</v>
      </c>
      <c r="T82" s="34">
        <v>0.3906406240560773</v>
      </c>
      <c r="U82" s="34">
        <v>7.2328558705611569E-3</v>
      </c>
      <c r="V82" s="34">
        <v>1.001702376925697E-3</v>
      </c>
      <c r="W82" s="34">
        <v>0.4036895094599296</v>
      </c>
      <c r="X82" s="34">
        <v>2.1479992972451962E-3</v>
      </c>
      <c r="Y82" s="34">
        <v>6.8640536210369247E-4</v>
      </c>
      <c r="Z82" s="34">
        <v>2.8039614885254859E-3</v>
      </c>
      <c r="AA82" s="34">
        <v>679.00480390629139</v>
      </c>
    </row>
    <row r="83" spans="1:27" x14ac:dyDescent="0.35">
      <c r="A83" s="31" t="s">
        <v>123</v>
      </c>
      <c r="B83" s="31" t="s">
        <v>65</v>
      </c>
      <c r="C83" s="34">
        <v>4.8801397385143198E-2</v>
      </c>
      <c r="D83" s="34">
        <v>5.2877176545276E-5</v>
      </c>
      <c r="E83" s="34">
        <v>8.9907905195259989E-3</v>
      </c>
      <c r="F83" s="34">
        <v>6.05484803418335E-4</v>
      </c>
      <c r="G83" s="34">
        <v>1.85447879612307E-4</v>
      </c>
      <c r="H83" s="34">
        <v>5.6358152190700704E-4</v>
      </c>
      <c r="I83" s="34">
        <v>1.8659869132841799E-4</v>
      </c>
      <c r="J83" s="34">
        <v>5.7114533703974999E-5</v>
      </c>
      <c r="K83" s="34">
        <v>8.842933453433249E-5</v>
      </c>
      <c r="L83" s="34">
        <v>2.7617397579577601E-5</v>
      </c>
      <c r="M83" s="34">
        <v>6.9452606670102005E-3</v>
      </c>
      <c r="N83" s="34">
        <v>1.03218191828712E-2</v>
      </c>
      <c r="O83" s="34">
        <v>4.8143164866839994E-3</v>
      </c>
      <c r="P83" s="34">
        <v>4.7625361829533702E-4</v>
      </c>
      <c r="Q83" s="34">
        <v>3.05818279200062E-3</v>
      </c>
      <c r="R83" s="34">
        <v>3.8401906057109799E-3</v>
      </c>
      <c r="S83" s="34">
        <v>4.0766736263989798E-3</v>
      </c>
      <c r="T83" s="34">
        <v>3.4202096283733503E-2</v>
      </c>
      <c r="U83" s="34">
        <v>7.6663374122006999E-4</v>
      </c>
      <c r="V83" s="34">
        <v>8.1568889989104002E-6</v>
      </c>
      <c r="W83" s="34">
        <v>5.3514794833457995E-2</v>
      </c>
      <c r="X83" s="34">
        <v>6.1923210842093903E-5</v>
      </c>
      <c r="Y83" s="34">
        <v>4.94372840649558E-6</v>
      </c>
      <c r="Z83" s="34">
        <v>1.2614828014187801E-4</v>
      </c>
      <c r="AA83" s="34">
        <v>2.5937345635843601E-3</v>
      </c>
    </row>
    <row r="84" spans="1:27" x14ac:dyDescent="0.35">
      <c r="A84" s="31" t="s">
        <v>123</v>
      </c>
      <c r="B84" s="31" t="s">
        <v>34</v>
      </c>
      <c r="C84" s="34">
        <v>7.2334593122093907E-2</v>
      </c>
      <c r="D84" s="34">
        <v>1.4038218127440001E-3</v>
      </c>
      <c r="E84" s="34">
        <v>0</v>
      </c>
      <c r="F84" s="34">
        <v>0</v>
      </c>
      <c r="G84" s="34">
        <v>9.12759367297399E-5</v>
      </c>
      <c r="H84" s="34">
        <v>2.77811502634248E-2</v>
      </c>
      <c r="I84" s="34">
        <v>2.68364094052575E-2</v>
      </c>
      <c r="J84" s="34">
        <v>1.2324601851608699E-2</v>
      </c>
      <c r="K84" s="34">
        <v>1.09326533507976E-5</v>
      </c>
      <c r="L84" s="34">
        <v>0.11598413237965401</v>
      </c>
      <c r="M84" s="34">
        <v>9.6783823193233604E-3</v>
      </c>
      <c r="N84" s="34">
        <v>7.0091963502287994E-5</v>
      </c>
      <c r="O84" s="34">
        <v>2.5474345636249202E-5</v>
      </c>
      <c r="P84" s="34">
        <v>7.6060856779865396E-6</v>
      </c>
      <c r="Q84" s="34">
        <v>3.6042180166368102E-6</v>
      </c>
      <c r="R84" s="34">
        <v>0</v>
      </c>
      <c r="S84" s="34">
        <v>2.9571425523340798E-6</v>
      </c>
      <c r="T84" s="34">
        <v>4.4928122590175998E-6</v>
      </c>
      <c r="U84" s="34">
        <v>1.17302716923678E-5</v>
      </c>
      <c r="V84" s="34">
        <v>2.3743864201281497E-3</v>
      </c>
      <c r="W84" s="34">
        <v>5.3275021770579E-3</v>
      </c>
      <c r="X84" s="34">
        <v>1.87264348616789E-3</v>
      </c>
      <c r="Y84" s="34">
        <v>3.0411834062390002E-3</v>
      </c>
      <c r="Z84" s="34">
        <v>3.48011718897658E-4</v>
      </c>
      <c r="AA84" s="34">
        <v>6.1917083853912003E-4</v>
      </c>
    </row>
    <row r="85" spans="1:27" x14ac:dyDescent="0.35">
      <c r="A85" s="31" t="s">
        <v>123</v>
      </c>
      <c r="B85" s="31" t="s">
        <v>70</v>
      </c>
      <c r="C85" s="34">
        <v>0</v>
      </c>
      <c r="D85" s="34">
        <v>0</v>
      </c>
      <c r="E85" s="34">
        <v>0</v>
      </c>
      <c r="F85" s="34">
        <v>0.179476331694507</v>
      </c>
      <c r="G85" s="34">
        <v>2.2456409076333797E-2</v>
      </c>
      <c r="H85" s="34">
        <v>6.8384719404240594E-3</v>
      </c>
      <c r="I85" s="34">
        <v>9.5709278688906E-3</v>
      </c>
      <c r="J85" s="34">
        <v>1.37270679251083E-2</v>
      </c>
      <c r="K85" s="34">
        <v>5.7171292155585394E-3</v>
      </c>
      <c r="L85" s="34">
        <v>5.8139306675650398E-3</v>
      </c>
      <c r="M85" s="34">
        <v>1.50264438914668E-2</v>
      </c>
      <c r="N85" s="34">
        <v>2.9900125976407301E-3</v>
      </c>
      <c r="O85" s="34">
        <v>6.9437685934230003E-3</v>
      </c>
      <c r="P85" s="34">
        <v>1.00811528870567E-2</v>
      </c>
      <c r="Q85" s="34">
        <v>6.3353113880367301E-3</v>
      </c>
      <c r="R85" s="34">
        <v>6.3482670902621201E-3</v>
      </c>
      <c r="S85" s="34">
        <v>6.1830354287884396E-3</v>
      </c>
      <c r="T85" s="34">
        <v>2.63749692913547E-3</v>
      </c>
      <c r="U85" s="34">
        <v>7.19916416404872E-3</v>
      </c>
      <c r="V85" s="34">
        <v>7.5232102380876102E-3</v>
      </c>
      <c r="W85" s="34">
        <v>6.9764397818888001E-4</v>
      </c>
      <c r="X85" s="34">
        <v>2.08147490517032E-3</v>
      </c>
      <c r="Y85" s="34">
        <v>3.2832234016262397E-3</v>
      </c>
      <c r="Z85" s="34">
        <v>4.5416612590072196E-4</v>
      </c>
      <c r="AA85" s="34">
        <v>7.4432647883456002E-4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6.3060431668304995E-2</v>
      </c>
      <c r="D87" s="35">
        <v>0.76716000434364362</v>
      </c>
      <c r="E87" s="35">
        <v>0.26805267546810502</v>
      </c>
      <c r="F87" s="35">
        <v>1.0485655996414671E-2</v>
      </c>
      <c r="G87" s="35">
        <v>4.3831374840565497E-3</v>
      </c>
      <c r="H87" s="35">
        <v>1.5200971431578806E-2</v>
      </c>
      <c r="I87" s="35">
        <v>3.0155816800321627E-2</v>
      </c>
      <c r="J87" s="35">
        <v>1.8223901049310424E-2</v>
      </c>
      <c r="K87" s="35">
        <v>4.9016807675541299E-2</v>
      </c>
      <c r="L87" s="35">
        <v>6.2109719411859728E-2</v>
      </c>
      <c r="M87" s="35">
        <v>1.0112730134932349E-2</v>
      </c>
      <c r="N87" s="35">
        <v>6.2541110934130395E-2</v>
      </c>
      <c r="O87" s="35">
        <v>1.5415401207274396E-2</v>
      </c>
      <c r="P87" s="35">
        <v>6.593274405916065E-2</v>
      </c>
      <c r="Q87" s="35">
        <v>3.5240013370389081E-2</v>
      </c>
      <c r="R87" s="35">
        <v>4.9543520221632137E-2</v>
      </c>
      <c r="S87" s="35">
        <v>1.950775391394426E-2</v>
      </c>
      <c r="T87" s="35">
        <v>0.42957730790834259</v>
      </c>
      <c r="U87" s="35">
        <v>9.0035277985857885E-3</v>
      </c>
      <c r="V87" s="35">
        <v>1.1165060110760263E-3</v>
      </c>
      <c r="W87" s="35">
        <v>0.4600681251669384</v>
      </c>
      <c r="X87" s="35">
        <v>2.475827342494896E-3</v>
      </c>
      <c r="Y87" s="35">
        <v>7.6720589602402361E-4</v>
      </c>
      <c r="Z87" s="35">
        <v>3.090392573784107E-3</v>
      </c>
      <c r="AA87" s="35">
        <v>679.00772822309546</v>
      </c>
    </row>
  </sheetData>
  <sheetProtection algorithmName="SHA-512" hashValue="jTrkKppUkStFZS4DeWRDaTOSSA/d6cQyZJQjjkqrWC8/ZoaidJ8gTsc9yV415VuRPrKK2+TIbjHwi1hWqwFzmw==" saltValue="S4X1Sy/c0KnPt4sUNh/dIA=="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E600"/>
  </sheetPr>
  <dimension ref="A1:E24"/>
  <sheetViews>
    <sheetView showGridLines="0" zoomScaleNormal="100" workbookViewId="0"/>
  </sheetViews>
  <sheetFormatPr defaultColWidth="9.1796875" defaultRowHeight="14.5" x14ac:dyDescent="0.35"/>
  <cols>
    <col min="1" max="1" width="9.1796875" customWidth="1"/>
    <col min="2" max="2" width="100.7265625" customWidth="1"/>
    <col min="3" max="3" width="9.1796875" customWidth="1"/>
  </cols>
  <sheetData>
    <row r="1" spans="1:5" x14ac:dyDescent="0.35">
      <c r="A1" s="2" t="s">
        <v>1</v>
      </c>
    </row>
    <row r="3" spans="1:5" ht="72.5" x14ac:dyDescent="0.35">
      <c r="A3" s="3"/>
      <c r="B3" s="4" t="s">
        <v>2</v>
      </c>
      <c r="D3" s="5"/>
      <c r="E3" s="5"/>
    </row>
    <row r="4" spans="1:5" ht="87" x14ac:dyDescent="0.35">
      <c r="A4" s="3"/>
      <c r="B4" s="4" t="s">
        <v>155</v>
      </c>
    </row>
    <row r="5" spans="1:5" ht="58" x14ac:dyDescent="0.35">
      <c r="A5" s="3"/>
      <c r="B5" s="4" t="s">
        <v>3</v>
      </c>
    </row>
    <row r="6" spans="1:5" ht="72.5" x14ac:dyDescent="0.35">
      <c r="A6" s="3"/>
      <c r="B6" s="4" t="s">
        <v>4</v>
      </c>
    </row>
    <row r="7" spans="1:5" ht="58" x14ac:dyDescent="0.35">
      <c r="A7" s="3"/>
      <c r="B7" s="4" t="s">
        <v>5</v>
      </c>
    </row>
    <row r="8" spans="1:5" ht="58" x14ac:dyDescent="0.35">
      <c r="A8" s="3"/>
      <c r="B8" s="4" t="s">
        <v>6</v>
      </c>
    </row>
    <row r="9" spans="1:5" ht="58" x14ac:dyDescent="0.35">
      <c r="A9" s="3"/>
      <c r="B9" s="4" t="s">
        <v>7</v>
      </c>
    </row>
    <row r="10" spans="1:5" ht="72.5" x14ac:dyDescent="0.35">
      <c r="A10" s="3"/>
      <c r="B10" s="4" t="s">
        <v>8</v>
      </c>
    </row>
    <row r="11" spans="1:5" ht="116" x14ac:dyDescent="0.35">
      <c r="A11" s="3"/>
      <c r="B11" s="4" t="s">
        <v>9</v>
      </c>
    </row>
    <row r="12" spans="1:5" ht="58" x14ac:dyDescent="0.35">
      <c r="A12" s="3"/>
      <c r="B12" s="4" t="s">
        <v>10</v>
      </c>
    </row>
    <row r="13" spans="1:5" ht="119.25" customHeight="1" x14ac:dyDescent="0.35">
      <c r="A13" s="3"/>
      <c r="B13" s="4" t="s">
        <v>11</v>
      </c>
    </row>
    <row r="14" spans="1:5" ht="87" x14ac:dyDescent="0.35">
      <c r="A14" s="3"/>
      <c r="B14" s="4" t="s">
        <v>12</v>
      </c>
    </row>
    <row r="15" spans="1:5" x14ac:dyDescent="0.35">
      <c r="A15" s="3"/>
      <c r="B15" s="4" t="s">
        <v>13</v>
      </c>
    </row>
    <row r="16" spans="1:5" x14ac:dyDescent="0.35">
      <c r="A16" s="3"/>
      <c r="B16" s="4"/>
    </row>
    <row r="17" spans="1:2" x14ac:dyDescent="0.35">
      <c r="A17" s="3"/>
      <c r="B17" s="4"/>
    </row>
    <row r="18" spans="1:2" x14ac:dyDescent="0.35">
      <c r="A18" s="3"/>
      <c r="B18" s="4"/>
    </row>
    <row r="19" spans="1:2" x14ac:dyDescent="0.35">
      <c r="A19" s="3"/>
      <c r="B19" s="4"/>
    </row>
    <row r="20" spans="1:2" x14ac:dyDescent="0.35">
      <c r="A20" s="3"/>
      <c r="B20" s="4"/>
    </row>
    <row r="21" spans="1:2" x14ac:dyDescent="0.35">
      <c r="A21" s="3"/>
      <c r="B21" s="6"/>
    </row>
    <row r="22" spans="1:2" x14ac:dyDescent="0.35">
      <c r="A22" s="3"/>
      <c r="B22" s="6"/>
    </row>
    <row r="23" spans="1:2" x14ac:dyDescent="0.35">
      <c r="A23" s="3"/>
      <c r="B23" s="6"/>
    </row>
    <row r="24" spans="1:2" x14ac:dyDescent="0.35">
      <c r="A24" s="3"/>
      <c r="B24" s="6"/>
    </row>
  </sheetData>
  <sheetProtection algorithmName="SHA-512" hashValue="xP30RIP3D8vFSvfy6iVP8WvJMOLR9nQG5gA45kfkHGJwM2SEuPI70VbotixskBwi0a+buV6MQszEddDlet4JvQ==" saltValue="+WFjqLQEKkxPOHBfM6K/uw=="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1626226.841</v>
      </c>
      <c r="D6" s="34">
        <v>1362185.5360000001</v>
      </c>
      <c r="E6" s="34">
        <v>1350349.405</v>
      </c>
      <c r="F6" s="34">
        <v>1207192.2450000001</v>
      </c>
      <c r="G6" s="34">
        <v>1095047.1159999999</v>
      </c>
      <c r="H6" s="34">
        <v>1012194.983</v>
      </c>
      <c r="I6" s="34">
        <v>956085.5</v>
      </c>
      <c r="J6" s="34">
        <v>948871.07800008834</v>
      </c>
      <c r="K6" s="34">
        <v>713683.61200008111</v>
      </c>
      <c r="L6" s="34">
        <v>675042.38200007682</v>
      </c>
      <c r="M6" s="34">
        <v>616815.32000007387</v>
      </c>
      <c r="N6" s="34">
        <v>615637.10700007004</v>
      </c>
      <c r="O6" s="34">
        <v>603207.89700006694</v>
      </c>
      <c r="P6" s="34">
        <v>574579.53550006496</v>
      </c>
      <c r="Q6" s="34">
        <v>492553.42050006334</v>
      </c>
      <c r="R6" s="34">
        <v>488256.41900006076</v>
      </c>
      <c r="S6" s="34">
        <v>377883.41000005766</v>
      </c>
      <c r="T6" s="34">
        <v>349173.43900005327</v>
      </c>
      <c r="U6" s="34">
        <v>333293.02400004957</v>
      </c>
      <c r="V6" s="34">
        <v>233665.07000004634</v>
      </c>
      <c r="W6" s="34">
        <v>209019.14400004374</v>
      </c>
      <c r="X6" s="34">
        <v>125313.95200004132</v>
      </c>
      <c r="Y6" s="34">
        <v>119317.85400003925</v>
      </c>
      <c r="Z6" s="34">
        <v>111043.06700003683</v>
      </c>
      <c r="AA6" s="34">
        <v>91649.517000034801</v>
      </c>
    </row>
    <row r="7" spans="1:27" x14ac:dyDescent="0.35">
      <c r="A7" s="31" t="s">
        <v>38</v>
      </c>
      <c r="B7" s="31" t="s">
        <v>68</v>
      </c>
      <c r="C7" s="34">
        <v>220709.83100000001</v>
      </c>
      <c r="D7" s="34">
        <v>178897.67499999999</v>
      </c>
      <c r="E7" s="34">
        <v>195587.745</v>
      </c>
      <c r="F7" s="34">
        <v>190321.41399999999</v>
      </c>
      <c r="G7" s="34">
        <v>173079.58900000001</v>
      </c>
      <c r="H7" s="34">
        <v>159449.943</v>
      </c>
      <c r="I7" s="34">
        <v>142623.53899999999</v>
      </c>
      <c r="J7" s="34">
        <v>127733.90500001179</v>
      </c>
      <c r="K7" s="34">
        <v>110077.53650001113</v>
      </c>
      <c r="L7" s="34">
        <v>108271.7380000105</v>
      </c>
      <c r="M7" s="34">
        <v>91037.904500009987</v>
      </c>
      <c r="N7" s="34">
        <v>98297.180000009379</v>
      </c>
      <c r="O7" s="34">
        <v>94314.733000008855</v>
      </c>
      <c r="P7" s="34">
        <v>84913.57950000836</v>
      </c>
      <c r="Q7" s="34">
        <v>80293.542000007947</v>
      </c>
      <c r="R7" s="34">
        <v>69729.879500007446</v>
      </c>
      <c r="S7" s="34">
        <v>56217.258500007032</v>
      </c>
      <c r="T7" s="34">
        <v>53410.330000006645</v>
      </c>
      <c r="U7" s="34">
        <v>53192.47200000631</v>
      </c>
      <c r="V7" s="34">
        <v>49146.807000005923</v>
      </c>
      <c r="W7" s="34">
        <v>49386.202500005595</v>
      </c>
      <c r="X7" s="34">
        <v>46462.623500005284</v>
      </c>
      <c r="Y7" s="34">
        <v>44986.660000005017</v>
      </c>
      <c r="Z7" s="34">
        <v>40785.408000004711</v>
      </c>
      <c r="AA7" s="34">
        <v>40040.443500004447</v>
      </c>
    </row>
    <row r="8" spans="1:27" x14ac:dyDescent="0.35">
      <c r="A8" s="31" t="s">
        <v>38</v>
      </c>
      <c r="B8" s="31" t="s">
        <v>18</v>
      </c>
      <c r="C8" s="34">
        <v>134156.91203000001</v>
      </c>
      <c r="D8" s="34">
        <v>117490.02528847501</v>
      </c>
      <c r="E8" s="34">
        <v>89451.463853200999</v>
      </c>
      <c r="F8" s="34">
        <v>89527.610368974012</v>
      </c>
      <c r="G8" s="34">
        <v>84480.518071752987</v>
      </c>
      <c r="H8" s="34">
        <v>79834.209330425991</v>
      </c>
      <c r="I8" s="34">
        <v>75405.906071272009</v>
      </c>
      <c r="J8" s="34">
        <v>71448.598629797998</v>
      </c>
      <c r="K8" s="34">
        <v>68347.506261847011</v>
      </c>
      <c r="L8" s="34">
        <v>64473.244016703989</v>
      </c>
      <c r="M8" s="34">
        <v>60716.524859176992</v>
      </c>
      <c r="N8" s="34">
        <v>57498.795102641008</v>
      </c>
      <c r="O8" s="34">
        <v>54230.944405199007</v>
      </c>
      <c r="P8" s="34">
        <v>51171.356758845999</v>
      </c>
      <c r="Q8" s="34">
        <v>51531.684014040002</v>
      </c>
      <c r="R8" s="34">
        <v>53623.528451189995</v>
      </c>
      <c r="S8" s="34">
        <v>93674.932618420004</v>
      </c>
      <c r="T8" s="34">
        <v>115315.28369925101</v>
      </c>
      <c r="U8" s="34">
        <v>100853.67922645</v>
      </c>
      <c r="V8" s="34">
        <v>115085.60771871699</v>
      </c>
      <c r="W8" s="34">
        <v>96507.433494380006</v>
      </c>
      <c r="X8" s="34">
        <v>135900.53997707</v>
      </c>
      <c r="Y8" s="34">
        <v>86743.214066369983</v>
      </c>
      <c r="Z8" s="34">
        <v>66931.74557123</v>
      </c>
      <c r="AA8" s="34">
        <v>43675.484528660003</v>
      </c>
    </row>
    <row r="9" spans="1:27" x14ac:dyDescent="0.35">
      <c r="A9" s="31" t="s">
        <v>38</v>
      </c>
      <c r="B9" s="31" t="s">
        <v>30</v>
      </c>
      <c r="C9" s="34">
        <v>51241.779049999997</v>
      </c>
      <c r="D9" s="34">
        <v>48357.197500000002</v>
      </c>
      <c r="E9" s="34">
        <v>47331.251060000002</v>
      </c>
      <c r="F9" s="34">
        <v>5201.3776600000001</v>
      </c>
      <c r="G9" s="34">
        <v>4635.5704636149994</v>
      </c>
      <c r="H9" s="34">
        <v>4460.4311900000002</v>
      </c>
      <c r="I9" s="34">
        <v>4164.0712199999998</v>
      </c>
      <c r="J9" s="34">
        <v>3980.936224736</v>
      </c>
      <c r="K9" s="34">
        <v>3726.399928071</v>
      </c>
      <c r="L9" s="34">
        <v>3552.069082</v>
      </c>
      <c r="M9" s="34">
        <v>3552.05339</v>
      </c>
      <c r="N9" s="34">
        <v>3162.1116260000003</v>
      </c>
      <c r="O9" s="34">
        <v>3012.6498550000001</v>
      </c>
      <c r="P9" s="34">
        <v>2775.981178</v>
      </c>
      <c r="Q9" s="34">
        <v>219.31889000000001</v>
      </c>
      <c r="R9" s="34">
        <v>371.67629999999997</v>
      </c>
      <c r="S9" s="34">
        <v>5205.6000000000004</v>
      </c>
      <c r="T9" s="34">
        <v>10163.210999999999</v>
      </c>
      <c r="U9" s="34">
        <v>0</v>
      </c>
      <c r="V9" s="34">
        <v>0</v>
      </c>
      <c r="W9" s="34">
        <v>0</v>
      </c>
      <c r="X9" s="34">
        <v>0</v>
      </c>
      <c r="Y9" s="34">
        <v>0</v>
      </c>
      <c r="Z9" s="34">
        <v>0</v>
      </c>
      <c r="AA9" s="34">
        <v>0</v>
      </c>
    </row>
    <row r="10" spans="1:27" x14ac:dyDescent="0.35">
      <c r="A10" s="31" t="s">
        <v>38</v>
      </c>
      <c r="B10" s="31" t="s">
        <v>63</v>
      </c>
      <c r="C10" s="34">
        <v>3833.6983425110002</v>
      </c>
      <c r="D10" s="34">
        <v>2839.4318924050003</v>
      </c>
      <c r="E10" s="34">
        <v>6100.4891457100002</v>
      </c>
      <c r="F10" s="34">
        <v>626.87430623399996</v>
      </c>
      <c r="G10" s="34">
        <v>20.838881665999999</v>
      </c>
      <c r="H10" s="34">
        <v>89.663358536999979</v>
      </c>
      <c r="I10" s="34">
        <v>16.437833903000001</v>
      </c>
      <c r="J10" s="34">
        <v>0.89114039199999939</v>
      </c>
      <c r="K10" s="34">
        <v>3.2019475839999996</v>
      </c>
      <c r="L10" s="34">
        <v>37.130154430999994</v>
      </c>
      <c r="M10" s="34">
        <v>223.47742166700002</v>
      </c>
      <c r="N10" s="34">
        <v>42.936538078999995</v>
      </c>
      <c r="O10" s="34">
        <v>39.259946865500005</v>
      </c>
      <c r="P10" s="34">
        <v>52.062816162999901</v>
      </c>
      <c r="Q10" s="34">
        <v>930.2435407155001</v>
      </c>
      <c r="R10" s="34">
        <v>1519.394559138</v>
      </c>
      <c r="S10" s="34">
        <v>18326.473699992999</v>
      </c>
      <c r="T10" s="34">
        <v>28929.171458626999</v>
      </c>
      <c r="U10" s="34">
        <v>36886.162554333001</v>
      </c>
      <c r="V10" s="34">
        <v>78131.141072845989</v>
      </c>
      <c r="W10" s="34">
        <v>76853.236512354008</v>
      </c>
      <c r="X10" s="34">
        <v>99059.326593899983</v>
      </c>
      <c r="Y10" s="34">
        <v>121129.33206793401</v>
      </c>
      <c r="Z10" s="34">
        <v>69827.088530793</v>
      </c>
      <c r="AA10" s="34">
        <v>80446.923977122016</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2036169.061422511</v>
      </c>
      <c r="D17" s="35">
        <v>1709769.8656808801</v>
      </c>
      <c r="E17" s="35">
        <v>1688820.3540589106</v>
      </c>
      <c r="F17" s="35">
        <v>1492869.5213352081</v>
      </c>
      <c r="G17" s="35">
        <v>1357263.6324170339</v>
      </c>
      <c r="H17" s="35">
        <v>1256029.229878963</v>
      </c>
      <c r="I17" s="35">
        <v>1178295.4541251748</v>
      </c>
      <c r="J17" s="35">
        <v>1152035.4089950263</v>
      </c>
      <c r="K17" s="35">
        <v>895838.2566375942</v>
      </c>
      <c r="L17" s="35">
        <v>851376.56325322227</v>
      </c>
      <c r="M17" s="35">
        <v>772345.28017092776</v>
      </c>
      <c r="N17" s="35">
        <v>774638.13026679948</v>
      </c>
      <c r="O17" s="35">
        <v>754805.48420714028</v>
      </c>
      <c r="P17" s="35">
        <v>713492.51575308223</v>
      </c>
      <c r="Q17" s="35">
        <v>625528.20894482685</v>
      </c>
      <c r="R17" s="35">
        <v>613500.89781039627</v>
      </c>
      <c r="S17" s="35">
        <v>551307.67481847771</v>
      </c>
      <c r="T17" s="35">
        <v>556991.43515793793</v>
      </c>
      <c r="U17" s="35">
        <v>524225.33778083883</v>
      </c>
      <c r="V17" s="35">
        <v>476028.62579161522</v>
      </c>
      <c r="W17" s="35">
        <v>431766.01650678331</v>
      </c>
      <c r="X17" s="35">
        <v>406736.44207101659</v>
      </c>
      <c r="Y17" s="35">
        <v>372177.06013434823</v>
      </c>
      <c r="Z17" s="35">
        <v>288587.30910206458</v>
      </c>
      <c r="AA17" s="35">
        <v>255812.36900582124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811430.59900000005</v>
      </c>
      <c r="D20" s="34">
        <v>690022.70200000005</v>
      </c>
      <c r="E20" s="34">
        <v>691962.576</v>
      </c>
      <c r="F20" s="34">
        <v>592724.304</v>
      </c>
      <c r="G20" s="34">
        <v>544770.86600000004</v>
      </c>
      <c r="H20" s="34">
        <v>497069.75599999999</v>
      </c>
      <c r="I20" s="34">
        <v>490275.35399999999</v>
      </c>
      <c r="J20" s="34">
        <v>504996.98000004533</v>
      </c>
      <c r="K20" s="34">
        <v>364889.4600000417</v>
      </c>
      <c r="L20" s="34">
        <v>341875.67400003941</v>
      </c>
      <c r="M20" s="34">
        <v>320560.81600003788</v>
      </c>
      <c r="N20" s="34">
        <v>314231.52400003595</v>
      </c>
      <c r="O20" s="34">
        <v>315208.10200003436</v>
      </c>
      <c r="P20" s="34">
        <v>301825.06200003327</v>
      </c>
      <c r="Q20" s="34">
        <v>237892.66400003244</v>
      </c>
      <c r="R20" s="34">
        <v>268734.38000003115</v>
      </c>
      <c r="S20" s="34">
        <v>176288.70400002954</v>
      </c>
      <c r="T20" s="34">
        <v>155135.47000002733</v>
      </c>
      <c r="U20" s="34">
        <v>155331.36600002547</v>
      </c>
      <c r="V20" s="34">
        <v>87347.672000023784</v>
      </c>
      <c r="W20" s="34">
        <v>82380.384000022459</v>
      </c>
      <c r="X20" s="34">
        <v>37480.960000021201</v>
      </c>
      <c r="Y20" s="34">
        <v>40747.328000020141</v>
      </c>
      <c r="Z20" s="34">
        <v>36503.728000018906</v>
      </c>
      <c r="AA20" s="34">
        <v>33530.290000017863</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1142.3840899999998</v>
      </c>
      <c r="D22" s="34">
        <v>1591.7867408309999</v>
      </c>
      <c r="E22" s="34">
        <v>1417.80656735</v>
      </c>
      <c r="F22" s="34">
        <v>2486.4475127930004</v>
      </c>
      <c r="G22" s="34">
        <v>2337.7701096799997</v>
      </c>
      <c r="H22" s="34">
        <v>2212.8591469099997</v>
      </c>
      <c r="I22" s="34">
        <v>2098.8847340420002</v>
      </c>
      <c r="J22" s="34">
        <v>2005.921228333</v>
      </c>
      <c r="K22" s="34">
        <v>1854.6393192400001</v>
      </c>
      <c r="L22" s="34">
        <v>1749.1040208499999</v>
      </c>
      <c r="M22" s="34">
        <v>1663.0665730520002</v>
      </c>
      <c r="N22" s="34">
        <v>1563.0260407370001</v>
      </c>
      <c r="O22" s="34">
        <v>1493.0801524230001</v>
      </c>
      <c r="P22" s="34">
        <v>1391.9141094099998</v>
      </c>
      <c r="Q22" s="34">
        <v>4623.8894941400004</v>
      </c>
      <c r="R22" s="34">
        <v>5583.0803303500006</v>
      </c>
      <c r="S22" s="34">
        <v>37977.267030270006</v>
      </c>
      <c r="T22" s="34">
        <v>49633.205948360002</v>
      </c>
      <c r="U22" s="34">
        <v>43869.330425350003</v>
      </c>
      <c r="V22" s="34">
        <v>51580.829034399998</v>
      </c>
      <c r="W22" s="34">
        <v>43428.637419400002</v>
      </c>
      <c r="X22" s="34">
        <v>71373.554999999993</v>
      </c>
      <c r="Y22" s="34">
        <v>30516.197</v>
      </c>
      <c r="Z22" s="34">
        <v>18620.117999999999</v>
      </c>
      <c r="AA22" s="34">
        <v>18265.901999999998</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302.30404274900002</v>
      </c>
      <c r="D24" s="34">
        <v>19.374261662000002</v>
      </c>
      <c r="E24" s="34">
        <v>384.19191141100004</v>
      </c>
      <c r="F24" s="34">
        <v>221.28497144799999</v>
      </c>
      <c r="G24" s="34">
        <v>0.15054271999999996</v>
      </c>
      <c r="H24" s="34">
        <v>0.152371643</v>
      </c>
      <c r="I24" s="34">
        <v>0.15136840599999998</v>
      </c>
      <c r="J24" s="34">
        <v>0.15059544899999988</v>
      </c>
      <c r="K24" s="34">
        <v>0.14448917299999983</v>
      </c>
      <c r="L24" s="34">
        <v>0.147476987</v>
      </c>
      <c r="M24" s="34">
        <v>0.1457859759999999</v>
      </c>
      <c r="N24" s="34">
        <v>0.15264869699999992</v>
      </c>
      <c r="O24" s="34">
        <v>0.15350391699999999</v>
      </c>
      <c r="P24" s="34">
        <v>21.66251419</v>
      </c>
      <c r="Q24" s="34">
        <v>65.415642722000001</v>
      </c>
      <c r="R24" s="34">
        <v>25.082963380000002</v>
      </c>
      <c r="S24" s="34">
        <v>649.68583238999997</v>
      </c>
      <c r="T24" s="34">
        <v>2316.1301543159998</v>
      </c>
      <c r="U24" s="34">
        <v>5734.1031196530002</v>
      </c>
      <c r="V24" s="34">
        <v>32893.088712986995</v>
      </c>
      <c r="W24" s="34">
        <v>30244.944636615</v>
      </c>
      <c r="X24" s="34">
        <v>38786.955861114002</v>
      </c>
      <c r="Y24" s="34">
        <v>57698.17927447</v>
      </c>
      <c r="Z24" s="34">
        <v>29567.639803245998</v>
      </c>
      <c r="AA24" s="34">
        <v>27072.583328299999</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812875.28713274898</v>
      </c>
      <c r="D31" s="35">
        <v>691633.86300249305</v>
      </c>
      <c r="E31" s="35">
        <v>693764.57447876106</v>
      </c>
      <c r="F31" s="35">
        <v>595432.03648424102</v>
      </c>
      <c r="G31" s="35">
        <v>547108.78665240004</v>
      </c>
      <c r="H31" s="35">
        <v>499282.76751855301</v>
      </c>
      <c r="I31" s="35">
        <v>492374.390102448</v>
      </c>
      <c r="J31" s="35">
        <v>507003.05182382738</v>
      </c>
      <c r="K31" s="35">
        <v>366744.24380845472</v>
      </c>
      <c r="L31" s="35">
        <v>343624.92549787636</v>
      </c>
      <c r="M31" s="35">
        <v>322224.02835906594</v>
      </c>
      <c r="N31" s="35">
        <v>315794.70268946997</v>
      </c>
      <c r="O31" s="35">
        <v>316701.33565637434</v>
      </c>
      <c r="P31" s="35">
        <v>303238.63862363331</v>
      </c>
      <c r="Q31" s="35">
        <v>242581.96913689442</v>
      </c>
      <c r="R31" s="35">
        <v>274342.54329376115</v>
      </c>
      <c r="S31" s="35">
        <v>214915.65686268956</v>
      </c>
      <c r="T31" s="35">
        <v>207084.80610270333</v>
      </c>
      <c r="U31" s="35">
        <v>204934.79954502848</v>
      </c>
      <c r="V31" s="35">
        <v>171821.58974741076</v>
      </c>
      <c r="W31" s="35">
        <v>156053.96605603746</v>
      </c>
      <c r="X31" s="35">
        <v>147641.4708611352</v>
      </c>
      <c r="Y31" s="35">
        <v>128961.70427449013</v>
      </c>
      <c r="Z31" s="35">
        <v>84691.485803264906</v>
      </c>
      <c r="AA31" s="35">
        <v>78868.775328317861</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814796.24199999997</v>
      </c>
      <c r="D34" s="34">
        <v>672162.83400000003</v>
      </c>
      <c r="E34" s="34">
        <v>658386.82900000003</v>
      </c>
      <c r="F34" s="34">
        <v>614467.94099999999</v>
      </c>
      <c r="G34" s="34">
        <v>550276.25</v>
      </c>
      <c r="H34" s="34">
        <v>515125.22700000001</v>
      </c>
      <c r="I34" s="34">
        <v>465810.14600000001</v>
      </c>
      <c r="J34" s="34">
        <v>443874.09800004301</v>
      </c>
      <c r="K34" s="34">
        <v>348794.15200003941</v>
      </c>
      <c r="L34" s="34">
        <v>333166.70800003747</v>
      </c>
      <c r="M34" s="34">
        <v>296254.50400003605</v>
      </c>
      <c r="N34" s="34">
        <v>301405.58300003409</v>
      </c>
      <c r="O34" s="34">
        <v>287999.79500003258</v>
      </c>
      <c r="P34" s="34">
        <v>272754.47350003163</v>
      </c>
      <c r="Q34" s="34">
        <v>254660.7565000309</v>
      </c>
      <c r="R34" s="34">
        <v>219522.03900002962</v>
      </c>
      <c r="S34" s="34">
        <v>201594.70600002815</v>
      </c>
      <c r="T34" s="34">
        <v>194037.96900002594</v>
      </c>
      <c r="U34" s="34">
        <v>177961.65800002412</v>
      </c>
      <c r="V34" s="34">
        <v>146317.39800002257</v>
      </c>
      <c r="W34" s="34">
        <v>126638.7600000213</v>
      </c>
      <c r="X34" s="34">
        <v>87832.992000020124</v>
      </c>
      <c r="Y34" s="34">
        <v>78570.526000019105</v>
      </c>
      <c r="Z34" s="34">
        <v>74539.339000017921</v>
      </c>
      <c r="AA34" s="34">
        <v>58119.227000016945</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63800.307939999999</v>
      </c>
      <c r="D36" s="34">
        <v>59100.451670750001</v>
      </c>
      <c r="E36" s="34">
        <v>55772.818454793996</v>
      </c>
      <c r="F36" s="34">
        <v>67147.368606774005</v>
      </c>
      <c r="G36" s="34">
        <v>63464.586908672994</v>
      </c>
      <c r="H36" s="34">
        <v>59970.820944524996</v>
      </c>
      <c r="I36" s="34">
        <v>56665.293574522999</v>
      </c>
      <c r="J36" s="34">
        <v>53591.504741840006</v>
      </c>
      <c r="K36" s="34">
        <v>51550.385497913005</v>
      </c>
      <c r="L36" s="34">
        <v>48665.220696536999</v>
      </c>
      <c r="M36" s="34">
        <v>45816.107372379993</v>
      </c>
      <c r="N36" s="34">
        <v>43429.843034476005</v>
      </c>
      <c r="O36" s="34">
        <v>40865.449054510005</v>
      </c>
      <c r="P36" s="34">
        <v>38629.334122470005</v>
      </c>
      <c r="Q36" s="34">
        <v>36437.929404739996</v>
      </c>
      <c r="R36" s="34">
        <v>38114.143659519999</v>
      </c>
      <c r="S36" s="34">
        <v>55697.282329669993</v>
      </c>
      <c r="T36" s="34">
        <v>65681.653913376009</v>
      </c>
      <c r="U36" s="34">
        <v>56983.904646930001</v>
      </c>
      <c r="V36" s="34">
        <v>63504.22850546</v>
      </c>
      <c r="W36" s="34">
        <v>53078.166598240001</v>
      </c>
      <c r="X36" s="34">
        <v>64526.317273680004</v>
      </c>
      <c r="Y36" s="34">
        <v>56225.585822779998</v>
      </c>
      <c r="Z36" s="34">
        <v>48310.384112000007</v>
      </c>
      <c r="AA36" s="34">
        <v>25408.328176089999</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152.37644840599998</v>
      </c>
      <c r="D38" s="34">
        <v>0.17640056899999998</v>
      </c>
      <c r="E38" s="34">
        <v>0.17829086</v>
      </c>
      <c r="F38" s="34">
        <v>32.066028355999997</v>
      </c>
      <c r="G38" s="34">
        <v>0.17389459099999996</v>
      </c>
      <c r="H38" s="34">
        <v>0.17448298099999998</v>
      </c>
      <c r="I38" s="34">
        <v>0.17377461700000002</v>
      </c>
      <c r="J38" s="34">
        <v>0.17675028000000001</v>
      </c>
      <c r="K38" s="34">
        <v>0.1657465769999999</v>
      </c>
      <c r="L38" s="34">
        <v>0.16654032049999984</v>
      </c>
      <c r="M38" s="34">
        <v>0.16592672999999988</v>
      </c>
      <c r="N38" s="34">
        <v>0.16733434699999997</v>
      </c>
      <c r="O38" s="34">
        <v>0.1682658139999999</v>
      </c>
      <c r="P38" s="34">
        <v>0.11191283100000002</v>
      </c>
      <c r="Q38" s="34">
        <v>123.95865792799999</v>
      </c>
      <c r="R38" s="34">
        <v>149.0052180029999</v>
      </c>
      <c r="S38" s="34">
        <v>1866.585969727</v>
      </c>
      <c r="T38" s="34">
        <v>995.59293831500008</v>
      </c>
      <c r="U38" s="34">
        <v>2067.4989349699999</v>
      </c>
      <c r="V38" s="34">
        <v>6847.9344147519996</v>
      </c>
      <c r="W38" s="34">
        <v>3926.031445093</v>
      </c>
      <c r="X38" s="34">
        <v>15078.626322999999</v>
      </c>
      <c r="Y38" s="34">
        <v>14623.830383183</v>
      </c>
      <c r="Z38" s="34">
        <v>17317.785136999999</v>
      </c>
      <c r="AA38" s="34">
        <v>27867.786780000002</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878748.92638840596</v>
      </c>
      <c r="D45" s="35">
        <v>731263.46207131911</v>
      </c>
      <c r="E45" s="35">
        <v>714159.82574565406</v>
      </c>
      <c r="F45" s="35">
        <v>681647.37563512998</v>
      </c>
      <c r="G45" s="35">
        <v>613741.01080326398</v>
      </c>
      <c r="H45" s="35">
        <v>575096.222427506</v>
      </c>
      <c r="I45" s="35">
        <v>522475.61334914004</v>
      </c>
      <c r="J45" s="35">
        <v>497465.77949216304</v>
      </c>
      <c r="K45" s="35">
        <v>400344.70324452943</v>
      </c>
      <c r="L45" s="35">
        <v>381832.09523689497</v>
      </c>
      <c r="M45" s="35">
        <v>342070.77729914605</v>
      </c>
      <c r="N45" s="35">
        <v>344835.59336885705</v>
      </c>
      <c r="O45" s="35">
        <v>328865.41232035658</v>
      </c>
      <c r="P45" s="35">
        <v>311383.91953533265</v>
      </c>
      <c r="Q45" s="35">
        <v>291222.6445626989</v>
      </c>
      <c r="R45" s="35">
        <v>257785.18787755261</v>
      </c>
      <c r="S45" s="35">
        <v>259158.57429942515</v>
      </c>
      <c r="T45" s="35">
        <v>260715.21585171696</v>
      </c>
      <c r="U45" s="35">
        <v>237013.06158192412</v>
      </c>
      <c r="V45" s="35">
        <v>216669.56092023457</v>
      </c>
      <c r="W45" s="35">
        <v>183642.95804335427</v>
      </c>
      <c r="X45" s="35">
        <v>167437.93559670012</v>
      </c>
      <c r="Y45" s="35">
        <v>149419.94220598211</v>
      </c>
      <c r="Z45" s="35">
        <v>140167.50824901793</v>
      </c>
      <c r="AA45" s="35">
        <v>111395.34195610695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220709.83100000001</v>
      </c>
      <c r="D49" s="34">
        <v>178897.67499999999</v>
      </c>
      <c r="E49" s="34">
        <v>195587.745</v>
      </c>
      <c r="F49" s="34">
        <v>190321.41399999999</v>
      </c>
      <c r="G49" s="34">
        <v>173079.58900000001</v>
      </c>
      <c r="H49" s="34">
        <v>159449.943</v>
      </c>
      <c r="I49" s="34">
        <v>142623.53899999999</v>
      </c>
      <c r="J49" s="34">
        <v>127733.90500001179</v>
      </c>
      <c r="K49" s="34">
        <v>110077.53650001113</v>
      </c>
      <c r="L49" s="34">
        <v>108271.7380000105</v>
      </c>
      <c r="M49" s="34">
        <v>91037.904500009987</v>
      </c>
      <c r="N49" s="34">
        <v>98297.180000009379</v>
      </c>
      <c r="O49" s="34">
        <v>94314.733000008855</v>
      </c>
      <c r="P49" s="34">
        <v>84913.57950000836</v>
      </c>
      <c r="Q49" s="34">
        <v>80293.542000007947</v>
      </c>
      <c r="R49" s="34">
        <v>69729.879500007446</v>
      </c>
      <c r="S49" s="34">
        <v>56217.258500007032</v>
      </c>
      <c r="T49" s="34">
        <v>53410.330000006645</v>
      </c>
      <c r="U49" s="34">
        <v>53192.47200000631</v>
      </c>
      <c r="V49" s="34">
        <v>49146.807000005923</v>
      </c>
      <c r="W49" s="34">
        <v>49386.202500005595</v>
      </c>
      <c r="X49" s="34">
        <v>46462.623500005284</v>
      </c>
      <c r="Y49" s="34">
        <v>44986.660000005017</v>
      </c>
      <c r="Z49" s="34">
        <v>40785.408000004711</v>
      </c>
      <c r="AA49" s="34">
        <v>40040.443500004447</v>
      </c>
    </row>
    <row r="50" spans="1:27" x14ac:dyDescent="0.35">
      <c r="A50" s="31" t="s">
        <v>121</v>
      </c>
      <c r="B50" s="31" t="s">
        <v>18</v>
      </c>
      <c r="C50" s="34">
        <v>0</v>
      </c>
      <c r="D50" s="34">
        <v>5.4457385999999997E-2</v>
      </c>
      <c r="E50" s="34">
        <v>6.3094469999999903E-2</v>
      </c>
      <c r="F50" s="34">
        <v>6.2179200000000004E-2</v>
      </c>
      <c r="G50" s="34">
        <v>5.8687619999999906E-2</v>
      </c>
      <c r="H50" s="34">
        <v>5.6129321999999905E-2</v>
      </c>
      <c r="I50" s="34">
        <v>5.3782466999999994E-2</v>
      </c>
      <c r="J50" s="34">
        <v>4.9724327000000006E-2</v>
      </c>
      <c r="K50" s="34">
        <v>5.7868572E-2</v>
      </c>
      <c r="L50" s="34">
        <v>6.1169327000000003E-2</v>
      </c>
      <c r="M50" s="34">
        <v>5.8886349999999997E-2</v>
      </c>
      <c r="N50" s="34">
        <v>6.2761233999999902E-2</v>
      </c>
      <c r="O50" s="34">
        <v>6.2973094999999896E-2</v>
      </c>
      <c r="P50" s="34">
        <v>6.3259715999999994E-2</v>
      </c>
      <c r="Q50" s="34">
        <v>6.6301689999999996E-2</v>
      </c>
      <c r="R50" s="34">
        <v>6.9687559999999898E-2</v>
      </c>
      <c r="S50" s="34">
        <v>9.6234440000000004E-2</v>
      </c>
      <c r="T50" s="34">
        <v>0.11420546000000001</v>
      </c>
      <c r="U50" s="34">
        <v>0.14015925999999998</v>
      </c>
      <c r="V50" s="34">
        <v>0.13042767</v>
      </c>
      <c r="W50" s="34">
        <v>0.14780581999999898</v>
      </c>
      <c r="X50" s="34">
        <v>0.20083394999999998</v>
      </c>
      <c r="Y50" s="34">
        <v>0.18606481999999999</v>
      </c>
      <c r="Z50" s="34">
        <v>0.17467960999999999</v>
      </c>
      <c r="AA50" s="34">
        <v>0.17282057000000001</v>
      </c>
    </row>
    <row r="51" spans="1:27" x14ac:dyDescent="0.35">
      <c r="A51" s="31" t="s">
        <v>121</v>
      </c>
      <c r="B51" s="31" t="s">
        <v>30</v>
      </c>
      <c r="C51" s="34">
        <v>651.93425000000002</v>
      </c>
      <c r="D51" s="34">
        <v>824.04549999999995</v>
      </c>
      <c r="E51" s="34">
        <v>768.71106000000009</v>
      </c>
      <c r="F51" s="34">
        <v>232.02915999999999</v>
      </c>
      <c r="G51" s="34">
        <v>3.2463614999999994E-2</v>
      </c>
      <c r="H51" s="34">
        <v>77.40719</v>
      </c>
      <c r="I51" s="34">
        <v>18.168020000000002</v>
      </c>
      <c r="J51" s="34">
        <v>2.2424736000000001E-2</v>
      </c>
      <c r="K51" s="34">
        <v>3.0728070999999999E-2</v>
      </c>
      <c r="L51" s="34">
        <v>58.115582000000003</v>
      </c>
      <c r="M51" s="34">
        <v>233.86919</v>
      </c>
      <c r="N51" s="34">
        <v>53.096426000000001</v>
      </c>
      <c r="O51" s="34">
        <v>48.075355000000002</v>
      </c>
      <c r="P51" s="34">
        <v>22.863678</v>
      </c>
      <c r="Q51" s="34">
        <v>219.31889000000001</v>
      </c>
      <c r="R51" s="34">
        <v>371.67629999999997</v>
      </c>
      <c r="S51" s="34">
        <v>5205.6000000000004</v>
      </c>
      <c r="T51" s="34">
        <v>10163.210999999999</v>
      </c>
      <c r="U51" s="34">
        <v>0</v>
      </c>
      <c r="V51" s="34">
        <v>0</v>
      </c>
      <c r="W51" s="34">
        <v>0</v>
      </c>
      <c r="X51" s="34">
        <v>0</v>
      </c>
      <c r="Y51" s="34">
        <v>0</v>
      </c>
      <c r="Z51" s="34">
        <v>0</v>
      </c>
      <c r="AA51" s="34">
        <v>0</v>
      </c>
    </row>
    <row r="52" spans="1:27" x14ac:dyDescent="0.35">
      <c r="A52" s="31" t="s">
        <v>121</v>
      </c>
      <c r="B52" s="31" t="s">
        <v>63</v>
      </c>
      <c r="C52" s="34">
        <v>230.60168533900003</v>
      </c>
      <c r="D52" s="34">
        <v>686.59394154999984</v>
      </c>
      <c r="E52" s="34">
        <v>480.10117901800004</v>
      </c>
      <c r="F52" s="34">
        <v>123.98940897800001</v>
      </c>
      <c r="G52" s="34">
        <v>0.1945135209999998</v>
      </c>
      <c r="H52" s="34">
        <v>0.1927306379999999</v>
      </c>
      <c r="I52" s="34">
        <v>0.19234997099999962</v>
      </c>
      <c r="J52" s="34">
        <v>0.17634632999999969</v>
      </c>
      <c r="K52" s="34">
        <v>0.18935186400000001</v>
      </c>
      <c r="L52" s="34">
        <v>5.7855610549999996</v>
      </c>
      <c r="M52" s="34">
        <v>128.49200203300001</v>
      </c>
      <c r="N52" s="34">
        <v>0.203024071</v>
      </c>
      <c r="O52" s="34">
        <v>0.17422748999999982</v>
      </c>
      <c r="P52" s="34">
        <v>0.17583282199999989</v>
      </c>
      <c r="Q52" s="34">
        <v>60.878903842500002</v>
      </c>
      <c r="R52" s="34">
        <v>123.730325124</v>
      </c>
      <c r="S52" s="34">
        <v>1882.329585106</v>
      </c>
      <c r="T52" s="34">
        <v>2092.9944999969998</v>
      </c>
      <c r="U52" s="34">
        <v>5173.6478029250002</v>
      </c>
      <c r="V52" s="34">
        <v>10213.496760753</v>
      </c>
      <c r="W52" s="34">
        <v>15231.396203435001</v>
      </c>
      <c r="X52" s="34">
        <v>16166.446337629999</v>
      </c>
      <c r="Y52" s="34">
        <v>21006.048053045</v>
      </c>
      <c r="Z52" s="34">
        <v>18238.284267963001</v>
      </c>
      <c r="AA52" s="34">
        <v>21772.408143797998</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221592.366935339</v>
      </c>
      <c r="D59" s="35">
        <v>180408.36889893599</v>
      </c>
      <c r="E59" s="35">
        <v>196836.62033348801</v>
      </c>
      <c r="F59" s="35">
        <v>190677.494748178</v>
      </c>
      <c r="G59" s="35">
        <v>173079.87466475603</v>
      </c>
      <c r="H59" s="35">
        <v>159527.59904996</v>
      </c>
      <c r="I59" s="35">
        <v>142641.95315243801</v>
      </c>
      <c r="J59" s="35">
        <v>127734.15349540478</v>
      </c>
      <c r="K59" s="35">
        <v>110077.81444851813</v>
      </c>
      <c r="L59" s="35">
        <v>108335.70031239251</v>
      </c>
      <c r="M59" s="35">
        <v>91400.324578392989</v>
      </c>
      <c r="N59" s="35">
        <v>98350.542211314387</v>
      </c>
      <c r="O59" s="35">
        <v>94363.045555593853</v>
      </c>
      <c r="P59" s="35">
        <v>84936.682270546356</v>
      </c>
      <c r="Q59" s="35">
        <v>80573.806095540451</v>
      </c>
      <c r="R59" s="35">
        <v>70225.355812691443</v>
      </c>
      <c r="S59" s="35">
        <v>63305.284319553037</v>
      </c>
      <c r="T59" s="35">
        <v>65666.649705463642</v>
      </c>
      <c r="U59" s="35">
        <v>58366.25996219131</v>
      </c>
      <c r="V59" s="35">
        <v>59360.434188428924</v>
      </c>
      <c r="W59" s="35">
        <v>64617.7465092606</v>
      </c>
      <c r="X59" s="35">
        <v>62629.270671585284</v>
      </c>
      <c r="Y59" s="35">
        <v>65992.894117870019</v>
      </c>
      <c r="Z59" s="35">
        <v>59023.866947577713</v>
      </c>
      <c r="AA59" s="35">
        <v>61813.024464372444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69214.22</v>
      </c>
      <c r="D64" s="34">
        <v>56797.681894510002</v>
      </c>
      <c r="E64" s="34">
        <v>32260.711939674002</v>
      </c>
      <c r="F64" s="34">
        <v>19893.672016</v>
      </c>
      <c r="G64" s="34">
        <v>18678.046554740002</v>
      </c>
      <c r="H64" s="34">
        <v>17650.418005516</v>
      </c>
      <c r="I64" s="34">
        <v>16641.61893945</v>
      </c>
      <c r="J64" s="34">
        <v>15851.069343730001</v>
      </c>
      <c r="K64" s="34">
        <v>14942.368495136001</v>
      </c>
      <c r="L64" s="34">
        <v>14058.799734024</v>
      </c>
      <c r="M64" s="34">
        <v>13237.238565205</v>
      </c>
      <c r="N64" s="34">
        <v>12505.805729019999</v>
      </c>
      <c r="O64" s="34">
        <v>11872.294816215999</v>
      </c>
      <c r="P64" s="34">
        <v>11149.990058269999</v>
      </c>
      <c r="Q64" s="34">
        <v>10469.743092080002</v>
      </c>
      <c r="R64" s="34">
        <v>9926.1789733599999</v>
      </c>
      <c r="S64" s="34">
        <v>0.23143436000000001</v>
      </c>
      <c r="T64" s="34">
        <v>0.23457942000000001</v>
      </c>
      <c r="U64" s="34">
        <v>0.22499781999999999</v>
      </c>
      <c r="V64" s="34">
        <v>0.35576706000000002</v>
      </c>
      <c r="W64" s="34">
        <v>0.39507662999999899</v>
      </c>
      <c r="X64" s="34">
        <v>0.38313467000000001</v>
      </c>
      <c r="Y64" s="34">
        <v>1.1754146000000001</v>
      </c>
      <c r="Z64" s="34">
        <v>0.99875946000000004</v>
      </c>
      <c r="AA64" s="34">
        <v>1.0059792000000001</v>
      </c>
    </row>
    <row r="65" spans="1:27" x14ac:dyDescent="0.35">
      <c r="A65" s="31" t="s">
        <v>122</v>
      </c>
      <c r="B65" s="31" t="s">
        <v>30</v>
      </c>
      <c r="C65" s="34">
        <v>50589.844799999999</v>
      </c>
      <c r="D65" s="34">
        <v>47533.152000000002</v>
      </c>
      <c r="E65" s="34">
        <v>46562.54</v>
      </c>
      <c r="F65" s="34">
        <v>4969.3485000000001</v>
      </c>
      <c r="G65" s="34">
        <v>4635.5379999999996</v>
      </c>
      <c r="H65" s="34">
        <v>4383.0240000000003</v>
      </c>
      <c r="I65" s="34">
        <v>4145.9031999999997</v>
      </c>
      <c r="J65" s="34">
        <v>3980.9137999999998</v>
      </c>
      <c r="K65" s="34">
        <v>3726.3692000000001</v>
      </c>
      <c r="L65" s="34">
        <v>3493.9535000000001</v>
      </c>
      <c r="M65" s="34">
        <v>3318.1842000000001</v>
      </c>
      <c r="N65" s="34">
        <v>3109.0152000000003</v>
      </c>
      <c r="O65" s="34">
        <v>2964.5745000000002</v>
      </c>
      <c r="P65" s="34">
        <v>2753.1174999999998</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3148.3326326170004</v>
      </c>
      <c r="D66" s="34">
        <v>2133.2192012770001</v>
      </c>
      <c r="E66" s="34">
        <v>5235.9345677840001</v>
      </c>
      <c r="F66" s="34">
        <v>249.455261823</v>
      </c>
      <c r="G66" s="34">
        <v>20.248067554999999</v>
      </c>
      <c r="H66" s="34">
        <v>89.071740991999974</v>
      </c>
      <c r="I66" s="34">
        <v>15.848307039000002</v>
      </c>
      <c r="J66" s="34">
        <v>0.31684513899999978</v>
      </c>
      <c r="K66" s="34">
        <v>2.6303322339999999</v>
      </c>
      <c r="L66" s="34">
        <v>30.952047837499997</v>
      </c>
      <c r="M66" s="34">
        <v>94.606098071000005</v>
      </c>
      <c r="N66" s="34">
        <v>42.338355206999999</v>
      </c>
      <c r="O66" s="34">
        <v>38.689624525500001</v>
      </c>
      <c r="P66" s="34">
        <v>30.041264116999901</v>
      </c>
      <c r="Q66" s="34">
        <v>679.91712925500008</v>
      </c>
      <c r="R66" s="34">
        <v>1221.5031408570001</v>
      </c>
      <c r="S66" s="34">
        <v>13927.799846790002</v>
      </c>
      <c r="T66" s="34">
        <v>23524.364591149999</v>
      </c>
      <c r="U66" s="34">
        <v>23910.79876822</v>
      </c>
      <c r="V66" s="34">
        <v>28176.576674929998</v>
      </c>
      <c r="W66" s="34">
        <v>27450.794337875002</v>
      </c>
      <c r="X66" s="34">
        <v>29027.225796139996</v>
      </c>
      <c r="Y66" s="34">
        <v>27801.227207000004</v>
      </c>
      <c r="Z66" s="34">
        <v>4703.3249740000001</v>
      </c>
      <c r="AA66" s="34">
        <v>3734.0864708220001</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122952.397432617</v>
      </c>
      <c r="D73" s="35">
        <v>106464.05309578699</v>
      </c>
      <c r="E73" s="35">
        <v>84059.186507457998</v>
      </c>
      <c r="F73" s="35">
        <v>25112.475777823001</v>
      </c>
      <c r="G73" s="35">
        <v>23333.832622295002</v>
      </c>
      <c r="H73" s="35">
        <v>22122.513746508001</v>
      </c>
      <c r="I73" s="35">
        <v>20803.370446489</v>
      </c>
      <c r="J73" s="35">
        <v>19832.299988869003</v>
      </c>
      <c r="K73" s="35">
        <v>18671.368027370001</v>
      </c>
      <c r="L73" s="35">
        <v>17583.705281861501</v>
      </c>
      <c r="M73" s="35">
        <v>16650.028863275998</v>
      </c>
      <c r="N73" s="35">
        <v>15657.159284227</v>
      </c>
      <c r="O73" s="35">
        <v>14875.558940741499</v>
      </c>
      <c r="P73" s="35">
        <v>13933.148822387</v>
      </c>
      <c r="Q73" s="35">
        <v>11149.660221335002</v>
      </c>
      <c r="R73" s="35">
        <v>11147.682114216999</v>
      </c>
      <c r="S73" s="35">
        <v>13928.031281150001</v>
      </c>
      <c r="T73" s="35">
        <v>23524.59917057</v>
      </c>
      <c r="U73" s="35">
        <v>23911.023766040002</v>
      </c>
      <c r="V73" s="35">
        <v>28176.932441989997</v>
      </c>
      <c r="W73" s="35">
        <v>27451.189414505003</v>
      </c>
      <c r="X73" s="35">
        <v>29027.608930809994</v>
      </c>
      <c r="Y73" s="35">
        <v>27802.402621600002</v>
      </c>
      <c r="Z73" s="35">
        <v>4704.3237334599999</v>
      </c>
      <c r="AA73" s="35">
        <v>3735.0924500220003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5.0524997999999995E-2</v>
      </c>
      <c r="E78" s="34">
        <v>6.3796912999999997E-2</v>
      </c>
      <c r="F78" s="34">
        <v>6.0054206999999998E-2</v>
      </c>
      <c r="G78" s="34">
        <v>5.5811039999999999E-2</v>
      </c>
      <c r="H78" s="34">
        <v>5.5104152999999996E-2</v>
      </c>
      <c r="I78" s="34">
        <v>5.5040789999999999E-2</v>
      </c>
      <c r="J78" s="34">
        <v>5.3591567999999999E-2</v>
      </c>
      <c r="K78" s="34">
        <v>5.5080985999999901E-2</v>
      </c>
      <c r="L78" s="34">
        <v>5.8395966000000001E-2</v>
      </c>
      <c r="M78" s="34">
        <v>5.346219E-2</v>
      </c>
      <c r="N78" s="34">
        <v>5.7537174000000003E-2</v>
      </c>
      <c r="O78" s="34">
        <v>5.7408954999999998E-2</v>
      </c>
      <c r="P78" s="34">
        <v>5.5208979999999998E-2</v>
      </c>
      <c r="Q78" s="34">
        <v>5.5721390000000003E-2</v>
      </c>
      <c r="R78" s="34">
        <v>5.58004E-2</v>
      </c>
      <c r="S78" s="34">
        <v>5.5589680000000002E-2</v>
      </c>
      <c r="T78" s="34">
        <v>7.5052634999999993E-2</v>
      </c>
      <c r="U78" s="34">
        <v>7.8997090000000006E-2</v>
      </c>
      <c r="V78" s="34">
        <v>6.3984127000000002E-2</v>
      </c>
      <c r="W78" s="34">
        <v>8.6594290000000004E-2</v>
      </c>
      <c r="X78" s="34">
        <v>8.373477E-2</v>
      </c>
      <c r="Y78" s="34">
        <v>6.9764169999999986E-2</v>
      </c>
      <c r="Z78" s="34">
        <v>7.0020159999999998E-2</v>
      </c>
      <c r="AA78" s="34">
        <v>7.5552800000000003E-2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8.3533399999999994E-2</v>
      </c>
      <c r="D80" s="34">
        <v>6.8087346999999993E-2</v>
      </c>
      <c r="E80" s="34">
        <v>8.319663699999999E-2</v>
      </c>
      <c r="F80" s="34">
        <v>7.8635628999999999E-2</v>
      </c>
      <c r="G80" s="34">
        <v>7.1863278999999988E-2</v>
      </c>
      <c r="H80" s="34">
        <v>7.2032282999999891E-2</v>
      </c>
      <c r="I80" s="34">
        <v>7.203387E-2</v>
      </c>
      <c r="J80" s="34">
        <v>7.0603194000000008E-2</v>
      </c>
      <c r="K80" s="34">
        <v>7.2027736000000009E-2</v>
      </c>
      <c r="L80" s="34">
        <v>7.8528230999999893E-2</v>
      </c>
      <c r="M80" s="34">
        <v>6.7608856999999897E-2</v>
      </c>
      <c r="N80" s="34">
        <v>7.517575700000001E-2</v>
      </c>
      <c r="O80" s="34">
        <v>7.4325118999999898E-2</v>
      </c>
      <c r="P80" s="34">
        <v>7.1292202999999998E-2</v>
      </c>
      <c r="Q80" s="34">
        <v>7.32069679999999E-2</v>
      </c>
      <c r="R80" s="34">
        <v>7.2911773999999901E-2</v>
      </c>
      <c r="S80" s="34">
        <v>7.2465979999999791E-2</v>
      </c>
      <c r="T80" s="34">
        <v>8.9274848999999809E-2</v>
      </c>
      <c r="U80" s="34">
        <v>0.113928565</v>
      </c>
      <c r="V80" s="34">
        <v>4.4509423999999999E-2</v>
      </c>
      <c r="W80" s="34">
        <v>6.9889335999999996E-2</v>
      </c>
      <c r="X80" s="34">
        <v>7.2276015999999998E-2</v>
      </c>
      <c r="Y80" s="34">
        <v>4.7150235999999998E-2</v>
      </c>
      <c r="Z80" s="34">
        <v>5.4348584000000005E-2</v>
      </c>
      <c r="AA80" s="34">
        <v>5.9254201999999902E-2</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8.3533399999999994E-2</v>
      </c>
      <c r="D87" s="35">
        <v>0.11861234499999998</v>
      </c>
      <c r="E87" s="35">
        <v>0.14699354999999997</v>
      </c>
      <c r="F87" s="35">
        <v>0.13868983600000001</v>
      </c>
      <c r="G87" s="35">
        <v>0.12767431899999998</v>
      </c>
      <c r="H87" s="35">
        <v>0.12713643599999988</v>
      </c>
      <c r="I87" s="35">
        <v>0.12707466000000001</v>
      </c>
      <c r="J87" s="35">
        <v>0.12419476200000001</v>
      </c>
      <c r="K87" s="35">
        <v>0.1271087219999999</v>
      </c>
      <c r="L87" s="35">
        <v>0.13692419699999989</v>
      </c>
      <c r="M87" s="35">
        <v>0.1210710469999999</v>
      </c>
      <c r="N87" s="35">
        <v>0.13271293100000001</v>
      </c>
      <c r="O87" s="35">
        <v>0.1317340739999999</v>
      </c>
      <c r="P87" s="35">
        <v>0.12650118299999999</v>
      </c>
      <c r="Q87" s="35">
        <v>0.12892835799999991</v>
      </c>
      <c r="R87" s="35">
        <v>0.1287121739999999</v>
      </c>
      <c r="S87" s="35">
        <v>0.12805565999999979</v>
      </c>
      <c r="T87" s="35">
        <v>0.1643274839999998</v>
      </c>
      <c r="U87" s="35">
        <v>0.192925655</v>
      </c>
      <c r="V87" s="35">
        <v>0.10849355099999999</v>
      </c>
      <c r="W87" s="35">
        <v>0.15648362599999999</v>
      </c>
      <c r="X87" s="35">
        <v>0.15601078600000001</v>
      </c>
      <c r="Y87" s="35">
        <v>0.11691440599999998</v>
      </c>
      <c r="Z87" s="35">
        <v>0.124368744</v>
      </c>
      <c r="AA87" s="35">
        <v>0.1348070019999999</v>
      </c>
    </row>
  </sheetData>
  <sheetProtection algorithmName="SHA-512" hashValue="KsbAgyZdGMZEzPkcJ+zyYu6YFqvaEd+gdrY6q0ANB6PvolAzH+D4klw7VdK09/RdX25NLBScqvqr0bmONq6X0g==" saltValue="7MHLCq1ni4v5gFka81vPnw=="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149</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1.7820735497092279</v>
      </c>
      <c r="E8" s="34">
        <v>0.74802999151205007</v>
      </c>
      <c r="F8" s="34">
        <v>4.4255182051377039E-2</v>
      </c>
      <c r="G8" s="34">
        <v>1.9832034947868612E-2</v>
      </c>
      <c r="H8" s="34">
        <v>4.5152057673407381E-2</v>
      </c>
      <c r="I8" s="34">
        <v>4.1655349662838376E-2</v>
      </c>
      <c r="J8" s="34">
        <v>4.3264093496295945E-2</v>
      </c>
      <c r="K8" s="34">
        <v>8.9918349438449147E-2</v>
      </c>
      <c r="L8" s="34">
        <v>9.8510727533033443E-2</v>
      </c>
      <c r="M8" s="34">
        <v>2.9413798661690926E-2</v>
      </c>
      <c r="N8" s="34">
        <v>0.11129657798047492</v>
      </c>
      <c r="O8" s="34">
        <v>6.6503137380390723E-2</v>
      </c>
      <c r="P8" s="34">
        <v>5.9008263017945643E-2</v>
      </c>
      <c r="Q8" s="34">
        <v>0.37762110186138043</v>
      </c>
      <c r="R8" s="34">
        <v>0.19129174130102244</v>
      </c>
      <c r="S8" s="34">
        <v>1.9097181338016427</v>
      </c>
      <c r="T8" s="34">
        <v>0.11524748616967012</v>
      </c>
      <c r="U8" s="34">
        <v>9.0079937791496451E-2</v>
      </c>
      <c r="V8" s="34">
        <v>0.59048761264136418</v>
      </c>
      <c r="W8" s="34">
        <v>0.17705444257128355</v>
      </c>
      <c r="X8" s="34">
        <v>33289.196773250478</v>
      </c>
      <c r="Y8" s="34">
        <v>0.94303177594055199</v>
      </c>
      <c r="Z8" s="34">
        <v>6.2525824268637549E-3</v>
      </c>
      <c r="AA8" s="34">
        <v>3.9354549620054958E-3</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3.3335903689436037</v>
      </c>
      <c r="D10" s="34">
        <v>6.5422594665317677E-2</v>
      </c>
      <c r="E10" s="34">
        <v>6.0176240641816463</v>
      </c>
      <c r="F10" s="34">
        <v>6.9809841228307884E-2</v>
      </c>
      <c r="G10" s="34">
        <v>7.5861034101032954E-2</v>
      </c>
      <c r="H10" s="34">
        <v>8.8692736067649214E-2</v>
      </c>
      <c r="I10" s="34">
        <v>9.100269562774857E-2</v>
      </c>
      <c r="J10" s="34">
        <v>8.4299360151127697E-2</v>
      </c>
      <c r="K10" s="34">
        <v>7.9516802250768709E-2</v>
      </c>
      <c r="L10" s="34">
        <v>8.9506279780793896E-2</v>
      </c>
      <c r="M10" s="34">
        <v>8.0563725421136045E-2</v>
      </c>
      <c r="N10" s="34">
        <v>9.0098012542760259E-2</v>
      </c>
      <c r="O10" s="34">
        <v>8.0144607795486961E-2</v>
      </c>
      <c r="P10" s="34">
        <v>7.6910906571230703E-2</v>
      </c>
      <c r="Q10" s="34">
        <v>0.58024887032207872</v>
      </c>
      <c r="R10" s="34">
        <v>0.2584108649374755</v>
      </c>
      <c r="S10" s="34">
        <v>43838.39547469902</v>
      </c>
      <c r="T10" s="34">
        <v>2.321072284331414E-2</v>
      </c>
      <c r="U10" s="34">
        <v>6.8575780492013183E-2</v>
      </c>
      <c r="V10" s="34">
        <v>0.103772946977275</v>
      </c>
      <c r="W10" s="34">
        <v>3.2213369964912884E-2</v>
      </c>
      <c r="X10" s="34">
        <v>29832.258423441628</v>
      </c>
      <c r="Y10" s="34">
        <v>22603.860861229277</v>
      </c>
      <c r="Z10" s="34">
        <v>11883.047614721969</v>
      </c>
      <c r="AA10" s="34">
        <v>3.0245428936946381E-3</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32.730695916942992</v>
      </c>
      <c r="E12" s="34">
        <v>5.5112629348836402</v>
      </c>
      <c r="F12" s="34">
        <v>33.128097243551409</v>
      </c>
      <c r="G12" s="34">
        <v>463256.99915340648</v>
      </c>
      <c r="H12" s="34">
        <v>159717.39660568413</v>
      </c>
      <c r="I12" s="34">
        <v>3.7009829984441693</v>
      </c>
      <c r="J12" s="34">
        <v>1072210.6788595226</v>
      </c>
      <c r="K12" s="34">
        <v>0.9428186982773441</v>
      </c>
      <c r="L12" s="34">
        <v>1.4313554273374791</v>
      </c>
      <c r="M12" s="34">
        <v>0.61032179020121424</v>
      </c>
      <c r="N12" s="34">
        <v>1.1456127270096825</v>
      </c>
      <c r="O12" s="34">
        <v>0.27781194917640695</v>
      </c>
      <c r="P12" s="34">
        <v>3.2292591120983776</v>
      </c>
      <c r="Q12" s="34">
        <v>8.435619079947422</v>
      </c>
      <c r="R12" s="34">
        <v>8.6991944221733508</v>
      </c>
      <c r="S12" s="34">
        <v>464929.6713821835</v>
      </c>
      <c r="T12" s="34">
        <v>87872.834884935175</v>
      </c>
      <c r="U12" s="34">
        <v>30022.164750204949</v>
      </c>
      <c r="V12" s="34">
        <v>294683.47492230032</v>
      </c>
      <c r="W12" s="34">
        <v>474601.62212119391</v>
      </c>
      <c r="X12" s="34">
        <v>267830.21278871392</v>
      </c>
      <c r="Y12" s="34">
        <v>23250.579102575335</v>
      </c>
      <c r="Z12" s="34">
        <v>83294.468552696067</v>
      </c>
      <c r="AA12" s="34">
        <v>43261.741799765819</v>
      </c>
    </row>
    <row r="13" spans="1:27" x14ac:dyDescent="0.35">
      <c r="A13" s="31" t="s">
        <v>38</v>
      </c>
      <c r="B13" s="31" t="s">
        <v>65</v>
      </c>
      <c r="C13" s="34">
        <v>11.631205922358859</v>
      </c>
      <c r="D13" s="34">
        <v>0.12101819749989502</v>
      </c>
      <c r="E13" s="34">
        <v>14140.857822719116</v>
      </c>
      <c r="F13" s="34">
        <v>406631.46190032118</v>
      </c>
      <c r="G13" s="34">
        <v>1.0224837704619683</v>
      </c>
      <c r="H13" s="34">
        <v>124594.83391055073</v>
      </c>
      <c r="I13" s="34">
        <v>185328.08193201642</v>
      </c>
      <c r="J13" s="34">
        <v>301023.47097904986</v>
      </c>
      <c r="K13" s="34">
        <v>3.9608146383730862E-3</v>
      </c>
      <c r="L13" s="34">
        <v>1.6328673585272848E-3</v>
      </c>
      <c r="M13" s="34">
        <v>1.1238809274706041</v>
      </c>
      <c r="N13" s="34">
        <v>0.93453210121729424</v>
      </c>
      <c r="O13" s="34">
        <v>0.61682032119148333</v>
      </c>
      <c r="P13" s="34">
        <v>0.34089959969623912</v>
      </c>
      <c r="Q13" s="34">
        <v>497124.16704560834</v>
      </c>
      <c r="R13" s="34">
        <v>65791.5718211372</v>
      </c>
      <c r="S13" s="34">
        <v>807326.40779493435</v>
      </c>
      <c r="T13" s="34">
        <v>0.96145189581194213</v>
      </c>
      <c r="U13" s="34">
        <v>0.29851031290175573</v>
      </c>
      <c r="V13" s="34">
        <v>113132.1416233921</v>
      </c>
      <c r="W13" s="34">
        <v>57146.76895830888</v>
      </c>
      <c r="X13" s="34">
        <v>159042.16219062646</v>
      </c>
      <c r="Y13" s="34">
        <v>6.0445881031389717E-2</v>
      </c>
      <c r="Z13" s="34">
        <v>1.2392252704442464E-2</v>
      </c>
      <c r="AA13" s="34">
        <v>7511.1298856427675</v>
      </c>
    </row>
    <row r="14" spans="1:27" x14ac:dyDescent="0.35">
      <c r="A14" s="31" t="s">
        <v>38</v>
      </c>
      <c r="B14" s="31" t="s">
        <v>34</v>
      </c>
      <c r="C14" s="34">
        <v>13.1343170760061</v>
      </c>
      <c r="D14" s="34">
        <v>6.7181750144736943E-2</v>
      </c>
      <c r="E14" s="34">
        <v>1.6095317262283459</v>
      </c>
      <c r="F14" s="34">
        <v>0</v>
      </c>
      <c r="G14" s="34">
        <v>9.6431759346756948E-3</v>
      </c>
      <c r="H14" s="34">
        <v>2.5225732936371497</v>
      </c>
      <c r="I14" s="34">
        <v>2.3664407916748762</v>
      </c>
      <c r="J14" s="34">
        <v>3.9502096654923364</v>
      </c>
      <c r="K14" s="34">
        <v>1.1783880443181839E-3</v>
      </c>
      <c r="L14" s="34">
        <v>11.936371352561515</v>
      </c>
      <c r="M14" s="34">
        <v>0.88286559974311329</v>
      </c>
      <c r="N14" s="34">
        <v>1.7550129257242066</v>
      </c>
      <c r="O14" s="34">
        <v>0.75721314078719792</v>
      </c>
      <c r="P14" s="34">
        <v>0.33478186367714069</v>
      </c>
      <c r="Q14" s="34">
        <v>635109.69445511699</v>
      </c>
      <c r="R14" s="34">
        <v>6.3995782906528552E-4</v>
      </c>
      <c r="S14" s="34">
        <v>801453.89834786346</v>
      </c>
      <c r="T14" s="34">
        <v>3.7590835700661177E-4</v>
      </c>
      <c r="U14" s="34">
        <v>43259.291351742664</v>
      </c>
      <c r="V14" s="34">
        <v>108179.97516171196</v>
      </c>
      <c r="W14" s="34">
        <v>208151.95177047004</v>
      </c>
      <c r="X14" s="34">
        <v>86561.761111243643</v>
      </c>
      <c r="Y14" s="34">
        <v>114369.37294946465</v>
      </c>
      <c r="Z14" s="34">
        <v>0.12928789383347933</v>
      </c>
      <c r="AA14" s="34">
        <v>2.2729798503979166E-2</v>
      </c>
    </row>
    <row r="15" spans="1:27" x14ac:dyDescent="0.35">
      <c r="A15" s="31" t="s">
        <v>38</v>
      </c>
      <c r="B15" s="31" t="s">
        <v>70</v>
      </c>
      <c r="C15" s="34">
        <v>0</v>
      </c>
      <c r="D15" s="34">
        <v>0</v>
      </c>
      <c r="E15" s="34">
        <v>0</v>
      </c>
      <c r="F15" s="34">
        <v>18.034801686968951</v>
      </c>
      <c r="G15" s="34">
        <v>0.98918193314618497</v>
      </c>
      <c r="H15" s="34">
        <v>0.63707500333514266</v>
      </c>
      <c r="I15" s="34">
        <v>0.59203437204729403</v>
      </c>
      <c r="J15" s="34">
        <v>1.5144337079091428</v>
      </c>
      <c r="K15" s="34">
        <v>0.52922626602912759</v>
      </c>
      <c r="L15" s="34">
        <v>0.39402139641090406</v>
      </c>
      <c r="M15" s="34">
        <v>0.50845533631414552</v>
      </c>
      <c r="N15" s="34">
        <v>0.42129010616572343</v>
      </c>
      <c r="O15" s="34">
        <v>0.38508670242232501</v>
      </c>
      <c r="P15" s="34">
        <v>0.43990197742698423</v>
      </c>
      <c r="Q15" s="34">
        <v>2.7107807455395476</v>
      </c>
      <c r="R15" s="34">
        <v>1.3940566496191644</v>
      </c>
      <c r="S15" s="34">
        <v>24.95939353803287</v>
      </c>
      <c r="T15" s="34">
        <v>0.11001927826435316</v>
      </c>
      <c r="U15" s="34">
        <v>0.16478736023106438</v>
      </c>
      <c r="V15" s="34">
        <v>4.4404899388012389</v>
      </c>
      <c r="W15" s="34">
        <v>0.17550667024706559</v>
      </c>
      <c r="X15" s="34">
        <v>90829.144173068184</v>
      </c>
      <c r="Y15" s="34">
        <v>3.7675597505433891</v>
      </c>
      <c r="Z15" s="34">
        <v>2.3562880614147468</v>
      </c>
      <c r="AA15" s="34">
        <v>1.275121249121583E-2</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14.964796291302463</v>
      </c>
      <c r="D17" s="35">
        <v>34.69921025881743</v>
      </c>
      <c r="E17" s="35">
        <v>14153.134739709692</v>
      </c>
      <c r="F17" s="35">
        <v>406664.70406258799</v>
      </c>
      <c r="G17" s="35">
        <v>463258.11733024596</v>
      </c>
      <c r="H17" s="35">
        <v>284312.36436102859</v>
      </c>
      <c r="I17" s="35">
        <v>185331.91557306016</v>
      </c>
      <c r="J17" s="35">
        <v>1373234.2774020261</v>
      </c>
      <c r="K17" s="35">
        <v>1.1162146646049351</v>
      </c>
      <c r="L17" s="35">
        <v>1.6210053020098338</v>
      </c>
      <c r="M17" s="35">
        <v>1.8441802417546453</v>
      </c>
      <c r="N17" s="35">
        <v>2.2815394187502118</v>
      </c>
      <c r="O17" s="35">
        <v>1.041280015543768</v>
      </c>
      <c r="P17" s="35">
        <v>3.7060778813837931</v>
      </c>
      <c r="Q17" s="35">
        <v>497133.56053466047</v>
      </c>
      <c r="R17" s="35">
        <v>65800.720718165612</v>
      </c>
      <c r="S17" s="35">
        <v>1316096.3843699507</v>
      </c>
      <c r="T17" s="35">
        <v>87873.934795039997</v>
      </c>
      <c r="U17" s="35">
        <v>30022.621916236134</v>
      </c>
      <c r="V17" s="35">
        <v>407816.31080625206</v>
      </c>
      <c r="W17" s="35">
        <v>531748.60034731531</v>
      </c>
      <c r="X17" s="35">
        <v>489993.8301760325</v>
      </c>
      <c r="Y17" s="35">
        <v>45855.44344146159</v>
      </c>
      <c r="Z17" s="35">
        <v>95177.534812253158</v>
      </c>
      <c r="AA17" s="35">
        <v>50772.878645406439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0.39955072050557</v>
      </c>
      <c r="E22" s="34">
        <v>0.44265701869303198</v>
      </c>
      <c r="F22" s="34">
        <v>2.2436656891605196E-3</v>
      </c>
      <c r="G22" s="34">
        <v>1.7240074600438198E-4</v>
      </c>
      <c r="H22" s="34">
        <v>1.8361094444998801E-3</v>
      </c>
      <c r="I22" s="34">
        <v>4.6974694866863399E-4</v>
      </c>
      <c r="J22" s="34">
        <v>4.9750119610531202E-4</v>
      </c>
      <c r="K22" s="34">
        <v>0</v>
      </c>
      <c r="L22" s="34">
        <v>1.4234418641226501E-3</v>
      </c>
      <c r="M22" s="34">
        <v>3.5415398173703201E-4</v>
      </c>
      <c r="N22" s="34">
        <v>4.92762291574827E-4</v>
      </c>
      <c r="O22" s="34">
        <v>8.9453170855620002E-5</v>
      </c>
      <c r="P22" s="34">
        <v>5.7493646387484399E-4</v>
      </c>
      <c r="Q22" s="34">
        <v>0.16276892737154999</v>
      </c>
      <c r="R22" s="34">
        <v>2.4422586617632499E-4</v>
      </c>
      <c r="S22" s="34">
        <v>1.3214745175090299</v>
      </c>
      <c r="T22" s="34">
        <v>2.0189404801029399E-3</v>
      </c>
      <c r="U22" s="34">
        <v>8.5095657658300008E-5</v>
      </c>
      <c r="V22" s="34">
        <v>0.17739155065401202</v>
      </c>
      <c r="W22" s="34">
        <v>7.1718808109514599E-3</v>
      </c>
      <c r="X22" s="34">
        <v>33288.859999652297</v>
      </c>
      <c r="Y22" s="34">
        <v>2.77250391263658E-3</v>
      </c>
      <c r="Z22" s="34">
        <v>5.48905700804508E-5</v>
      </c>
      <c r="AA22" s="34">
        <v>1.8459276943201601E-4</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1.752167535928425</v>
      </c>
      <c r="D24" s="34">
        <v>6.2947185990945755E-3</v>
      </c>
      <c r="E24" s="34">
        <v>5.8245416676158772</v>
      </c>
      <c r="F24" s="34">
        <v>3.76186968896288E-3</v>
      </c>
      <c r="G24" s="34">
        <v>1.247880182070951E-2</v>
      </c>
      <c r="H24" s="34">
        <v>2.0133095024760898E-2</v>
      </c>
      <c r="I24" s="34">
        <v>1.9769642534784575E-2</v>
      </c>
      <c r="J24" s="34">
        <v>1.9207631202033896E-2</v>
      </c>
      <c r="K24" s="34">
        <v>1.7038683989470605E-2</v>
      </c>
      <c r="L24" s="34">
        <v>1.9816490697675302E-2</v>
      </c>
      <c r="M24" s="34">
        <v>1.7529823342389547E-2</v>
      </c>
      <c r="N24" s="34">
        <v>1.9090683660308649E-2</v>
      </c>
      <c r="O24" s="34">
        <v>1.696451025910926E-2</v>
      </c>
      <c r="P24" s="34">
        <v>1.7256575460878099E-2</v>
      </c>
      <c r="Q24" s="34">
        <v>1.9410797613687501E-2</v>
      </c>
      <c r="R24" s="34">
        <v>1.5368096393869679E-2</v>
      </c>
      <c r="S24" s="34">
        <v>43838.173819907432</v>
      </c>
      <c r="T24" s="34">
        <v>3.1925669388466896E-3</v>
      </c>
      <c r="U24" s="34">
        <v>2.5344479128862904E-3</v>
      </c>
      <c r="V24" s="34">
        <v>3.7485287790984E-3</v>
      </c>
      <c r="W24" s="34">
        <v>3.1718473604993996E-3</v>
      </c>
      <c r="X24" s="34">
        <v>20919.525820791143</v>
      </c>
      <c r="Y24" s="34">
        <v>19510.198831673188</v>
      </c>
      <c r="Z24" s="34">
        <v>0.72614446037163671</v>
      </c>
      <c r="AA24" s="34">
        <v>6.2733761935614E-4</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6.3297872518929914</v>
      </c>
      <c r="E26" s="34">
        <v>1.5482892512748323</v>
      </c>
      <c r="F26" s="34">
        <v>0.79480829339208536</v>
      </c>
      <c r="G26" s="34">
        <v>0.55343589510536961</v>
      </c>
      <c r="H26" s="34">
        <v>0.32263766709300579</v>
      </c>
      <c r="I26" s="34">
        <v>0.1305417709292622</v>
      </c>
      <c r="J26" s="34">
        <v>0.13320347298187346</v>
      </c>
      <c r="K26" s="34">
        <v>0.16472271953236439</v>
      </c>
      <c r="L26" s="34">
        <v>0.31738618771037841</v>
      </c>
      <c r="M26" s="34">
        <v>0.14933864402124739</v>
      </c>
      <c r="N26" s="34">
        <v>0.30444861622910424</v>
      </c>
      <c r="O26" s="34">
        <v>6.0693275399659977E-2</v>
      </c>
      <c r="P26" s="34">
        <v>0.95934773970635256</v>
      </c>
      <c r="Q26" s="34">
        <v>4.6441082540938297</v>
      </c>
      <c r="R26" s="34">
        <v>0.45551603934744739</v>
      </c>
      <c r="S26" s="34">
        <v>160356.43051768283</v>
      </c>
      <c r="T26" s="34">
        <v>1.5019261969393161</v>
      </c>
      <c r="U26" s="34">
        <v>0.95670852416820074</v>
      </c>
      <c r="V26" s="34">
        <v>185606.37327822336</v>
      </c>
      <c r="W26" s="34">
        <v>244618.31566224599</v>
      </c>
      <c r="X26" s="34">
        <v>52226.694339228379</v>
      </c>
      <c r="Y26" s="34">
        <v>8243.4446044008673</v>
      </c>
      <c r="Z26" s="34">
        <v>28876.109191220898</v>
      </c>
      <c r="AA26" s="34">
        <v>2790.6280822512658</v>
      </c>
    </row>
    <row r="27" spans="1:27" x14ac:dyDescent="0.35">
      <c r="A27" s="31" t="s">
        <v>119</v>
      </c>
      <c r="B27" s="31" t="s">
        <v>65</v>
      </c>
      <c r="C27" s="34">
        <v>4.4573264756400741</v>
      </c>
      <c r="D27" s="34">
        <v>1.1236720047772679E-2</v>
      </c>
      <c r="E27" s="34">
        <v>14139.855314185226</v>
      </c>
      <c r="F27" s="34">
        <v>0.24469592325094505</v>
      </c>
      <c r="G27" s="34">
        <v>0.22565650257366673</v>
      </c>
      <c r="H27" s="34">
        <v>2.3237484183122513E-2</v>
      </c>
      <c r="I27" s="34">
        <v>3.2944652835158561E-3</v>
      </c>
      <c r="J27" s="34">
        <v>8.0554732922754582E-4</v>
      </c>
      <c r="K27" s="34">
        <v>5.3052891777238332E-4</v>
      </c>
      <c r="L27" s="34">
        <v>2.22422748620785E-4</v>
      </c>
      <c r="M27" s="34">
        <v>0.1917968759525108</v>
      </c>
      <c r="N27" s="34">
        <v>0.19803359270369919</v>
      </c>
      <c r="O27" s="34">
        <v>0.10201453428777579</v>
      </c>
      <c r="P27" s="34">
        <v>8.0636900944028644E-2</v>
      </c>
      <c r="Q27" s="34">
        <v>460240.97364687233</v>
      </c>
      <c r="R27" s="34">
        <v>0.14401758176562565</v>
      </c>
      <c r="S27" s="34">
        <v>630656.61961651838</v>
      </c>
      <c r="T27" s="34">
        <v>0.66091468982289137</v>
      </c>
      <c r="U27" s="34">
        <v>0.16808276581764292</v>
      </c>
      <c r="V27" s="34">
        <v>113131.6510495176</v>
      </c>
      <c r="W27" s="34">
        <v>39152.427727948467</v>
      </c>
      <c r="X27" s="34">
        <v>86557.808208447066</v>
      </c>
      <c r="Y27" s="34">
        <v>4.8112232480657775E-2</v>
      </c>
      <c r="Z27" s="34">
        <v>5.8419148953377737E-3</v>
      </c>
      <c r="AA27" s="34">
        <v>7511.1083446294797</v>
      </c>
    </row>
    <row r="28" spans="1:27" x14ac:dyDescent="0.35">
      <c r="A28" s="31" t="s">
        <v>119</v>
      </c>
      <c r="B28" s="31" t="s">
        <v>34</v>
      </c>
      <c r="C28" s="34">
        <v>7.97107587977675</v>
      </c>
      <c r="D28" s="34">
        <v>3.5025483655540487E-3</v>
      </c>
      <c r="E28" s="34">
        <v>1.6095317262283459</v>
      </c>
      <c r="F28" s="34">
        <v>0</v>
      </c>
      <c r="G28" s="34">
        <v>3.3361170691175866E-3</v>
      </c>
      <c r="H28" s="34">
        <v>1.1120257302385699</v>
      </c>
      <c r="I28" s="34">
        <v>1.0071167271533559</v>
      </c>
      <c r="J28" s="34">
        <v>0.44313792168335547</v>
      </c>
      <c r="K28" s="34">
        <v>5.6870104443629396E-4</v>
      </c>
      <c r="L28" s="34">
        <v>7.0192729245847101</v>
      </c>
      <c r="M28" s="34">
        <v>0.56281272655497505</v>
      </c>
      <c r="N28" s="34">
        <v>0.96567195379792903</v>
      </c>
      <c r="O28" s="34">
        <v>0.35931336544867726</v>
      </c>
      <c r="P28" s="34">
        <v>0.12370431322577521</v>
      </c>
      <c r="Q28" s="34">
        <v>431799.39756143314</v>
      </c>
      <c r="R28" s="34">
        <v>1.9105909710578751E-4</v>
      </c>
      <c r="S28" s="34">
        <v>435592.47490938671</v>
      </c>
      <c r="T28" s="34">
        <v>1.898056808355838E-4</v>
      </c>
      <c r="U28" s="34">
        <v>4.6108827948284768E-2</v>
      </c>
      <c r="V28" s="34">
        <v>43488.385214871872</v>
      </c>
      <c r="W28" s="34">
        <v>80433.533657327047</v>
      </c>
      <c r="X28" s="34">
        <v>43741.99253778602</v>
      </c>
      <c r="Y28" s="34">
        <v>44600.541580941899</v>
      </c>
      <c r="Z28" s="34">
        <v>5.6857084520406304E-2</v>
      </c>
      <c r="AA28" s="34">
        <v>7.383952792715095E-3</v>
      </c>
    </row>
    <row r="29" spans="1:27" x14ac:dyDescent="0.35">
      <c r="A29" s="31" t="s">
        <v>119</v>
      </c>
      <c r="B29" s="31" t="s">
        <v>70</v>
      </c>
      <c r="C29" s="34">
        <v>0</v>
      </c>
      <c r="D29" s="34">
        <v>0</v>
      </c>
      <c r="E29" s="34">
        <v>0</v>
      </c>
      <c r="F29" s="34">
        <v>10.815698981521532</v>
      </c>
      <c r="G29" s="34">
        <v>0.28749246470798095</v>
      </c>
      <c r="H29" s="34">
        <v>0.19895193114683418</v>
      </c>
      <c r="I29" s="34">
        <v>0.19225568184574587</v>
      </c>
      <c r="J29" s="34">
        <v>0.16251017501126869</v>
      </c>
      <c r="K29" s="34">
        <v>0.23676592641666533</v>
      </c>
      <c r="L29" s="34">
        <v>0.1748864246671758</v>
      </c>
      <c r="M29" s="34">
        <v>0.18374399947579304</v>
      </c>
      <c r="N29" s="34">
        <v>0.18352472384746069</v>
      </c>
      <c r="O29" s="34">
        <v>0.15967725452908429</v>
      </c>
      <c r="P29" s="34">
        <v>0.15932453090570561</v>
      </c>
      <c r="Q29" s="34">
        <v>1.7236724051245209</v>
      </c>
      <c r="R29" s="34">
        <v>0.1871279677733178</v>
      </c>
      <c r="S29" s="34">
        <v>18.094533808145201</v>
      </c>
      <c r="T29" s="34">
        <v>3.6012660878825355E-2</v>
      </c>
      <c r="U29" s="34">
        <v>4.0935874998294583E-2</v>
      </c>
      <c r="V29" s="34">
        <v>0.30734781632604019</v>
      </c>
      <c r="W29" s="34">
        <v>7.1459367890195913E-2</v>
      </c>
      <c r="X29" s="34">
        <v>5.06797341821466E-2</v>
      </c>
      <c r="Y29" s="34">
        <v>1.5337861473251639</v>
      </c>
      <c r="Z29" s="34">
        <v>2.208792385070232</v>
      </c>
      <c r="AA29" s="34">
        <v>2.7461809534200187E-3</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6.2094940115684993</v>
      </c>
      <c r="D31" s="35">
        <v>6.746869411045429</v>
      </c>
      <c r="E31" s="35">
        <v>14147.67080212281</v>
      </c>
      <c r="F31" s="35">
        <v>1.0455097520211538</v>
      </c>
      <c r="G31" s="35">
        <v>0.7917436002457503</v>
      </c>
      <c r="H31" s="35">
        <v>0.36784435574538904</v>
      </c>
      <c r="I31" s="35">
        <v>0.15407562569623126</v>
      </c>
      <c r="J31" s="35">
        <v>0.15371415270924021</v>
      </c>
      <c r="K31" s="35">
        <v>0.1822919324396074</v>
      </c>
      <c r="L31" s="35">
        <v>0.33884854302079714</v>
      </c>
      <c r="M31" s="35">
        <v>0.35901949729788474</v>
      </c>
      <c r="N31" s="35">
        <v>0.52206565488468692</v>
      </c>
      <c r="O31" s="35">
        <v>0.17976177311740066</v>
      </c>
      <c r="P31" s="35">
        <v>1.0578161525751342</v>
      </c>
      <c r="Q31" s="35">
        <v>460245.79993485141</v>
      </c>
      <c r="R31" s="35">
        <v>0.61514594337311901</v>
      </c>
      <c r="S31" s="35">
        <v>834852.54542862612</v>
      </c>
      <c r="T31" s="35">
        <v>2.1680523941811569</v>
      </c>
      <c r="U31" s="35">
        <v>1.1274108335563882</v>
      </c>
      <c r="V31" s="35">
        <v>298738.2054678204</v>
      </c>
      <c r="W31" s="35">
        <v>283770.75373392261</v>
      </c>
      <c r="X31" s="35">
        <v>192992.88836811887</v>
      </c>
      <c r="Y31" s="35">
        <v>27753.694320810446</v>
      </c>
      <c r="Z31" s="35">
        <v>28876.841232486735</v>
      </c>
      <c r="AA31" s="35">
        <v>10301.737238811134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0.410357104261312</v>
      </c>
      <c r="E36" s="34">
        <v>2.4244060350299999E-2</v>
      </c>
      <c r="F36" s="34">
        <v>2.11997600225005E-2</v>
      </c>
      <c r="G36" s="34">
        <v>1.49843735106836E-2</v>
      </c>
      <c r="H36" s="34">
        <v>2.2866589662872801E-2</v>
      </c>
      <c r="I36" s="34">
        <v>1.8437441960184001E-2</v>
      </c>
      <c r="J36" s="34">
        <v>2.2382551291946003E-2</v>
      </c>
      <c r="K36" s="34">
        <v>1.80657842505235E-3</v>
      </c>
      <c r="L36" s="34">
        <v>1.6662209188196001E-2</v>
      </c>
      <c r="M36" s="34">
        <v>1.53133064350093E-2</v>
      </c>
      <c r="N36" s="34">
        <v>1.8838404320852799E-2</v>
      </c>
      <c r="O36" s="34">
        <v>1.9032092439190202E-2</v>
      </c>
      <c r="P36" s="34">
        <v>1.56066933927021E-2</v>
      </c>
      <c r="Q36" s="34">
        <v>3.8366467861730001E-2</v>
      </c>
      <c r="R36" s="34">
        <v>6.7960590551039993E-2</v>
      </c>
      <c r="S36" s="34">
        <v>0.132996595837482</v>
      </c>
      <c r="T36" s="34">
        <v>5.3507171481153605E-4</v>
      </c>
      <c r="U36" s="34">
        <v>1.9538735140334899E-3</v>
      </c>
      <c r="V36" s="34">
        <v>0.10799153560265699</v>
      </c>
      <c r="W36" s="34">
        <v>1.0239701152200899E-3</v>
      </c>
      <c r="X36" s="34">
        <v>0.2474226923466</v>
      </c>
      <c r="Y36" s="34">
        <v>4.0895915634609597E-5</v>
      </c>
      <c r="Z36" s="34">
        <v>5.318294553315E-5</v>
      </c>
      <c r="AA36" s="34">
        <v>2.0104101216828499E-4</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0.39872361867288997</v>
      </c>
      <c r="D38" s="34">
        <v>1.8268296868920002E-2</v>
      </c>
      <c r="E38" s="34">
        <v>2.1891408150264E-2</v>
      </c>
      <c r="F38" s="34">
        <v>2.1311106082921801E-2</v>
      </c>
      <c r="G38" s="34">
        <v>2.02109500690212E-2</v>
      </c>
      <c r="H38" s="34">
        <v>2.03498644939294E-2</v>
      </c>
      <c r="I38" s="34">
        <v>1.9430919952994098E-2</v>
      </c>
      <c r="J38" s="34">
        <v>1.95808889500689E-2</v>
      </c>
      <c r="K38" s="34">
        <v>1.6141682515056002E-2</v>
      </c>
      <c r="L38" s="34">
        <v>1.7699860449117002E-2</v>
      </c>
      <c r="M38" s="34">
        <v>1.7017461256365E-2</v>
      </c>
      <c r="N38" s="34">
        <v>1.6796397111649999E-2</v>
      </c>
      <c r="O38" s="34">
        <v>1.6036311026946699E-2</v>
      </c>
      <c r="P38" s="34">
        <v>1.51265384490606E-2</v>
      </c>
      <c r="Q38" s="34">
        <v>3.6509233878664803E-2</v>
      </c>
      <c r="R38" s="34">
        <v>0.10807206939211601</v>
      </c>
      <c r="S38" s="34">
        <v>0.15569320795397601</v>
      </c>
      <c r="T38" s="34">
        <v>1.78449970833225E-3</v>
      </c>
      <c r="U38" s="34">
        <v>2.6632579639450098E-3</v>
      </c>
      <c r="V38" s="34">
        <v>9.3278262070465495E-2</v>
      </c>
      <c r="W38" s="34">
        <v>1.2638512832328299E-2</v>
      </c>
      <c r="X38" s="34">
        <v>8912.6794874423886</v>
      </c>
      <c r="Y38" s="34">
        <v>3.1551824325962E-4</v>
      </c>
      <c r="Z38" s="34">
        <v>2.76120999026776E-4</v>
      </c>
      <c r="AA38" s="34">
        <v>2.474369281772E-4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9.3134943597058903</v>
      </c>
      <c r="E40" s="34">
        <v>0.34143068558095718</v>
      </c>
      <c r="F40" s="34">
        <v>0.22100475376312345</v>
      </c>
      <c r="G40" s="34">
        <v>0.58934118210807451</v>
      </c>
      <c r="H40" s="34">
        <v>0.6140894649008638</v>
      </c>
      <c r="I40" s="34">
        <v>0.55491297494933722</v>
      </c>
      <c r="J40" s="34">
        <v>0.24949368385573223</v>
      </c>
      <c r="K40" s="34">
        <v>8.6875437073989703E-2</v>
      </c>
      <c r="L40" s="34">
        <v>0.30787623007363563</v>
      </c>
      <c r="M40" s="34">
        <v>0.18953908561496124</v>
      </c>
      <c r="N40" s="34">
        <v>0.17928748416108178</v>
      </c>
      <c r="O40" s="34">
        <v>5.8428714342733078E-2</v>
      </c>
      <c r="P40" s="34">
        <v>1.0886182498243784</v>
      </c>
      <c r="Q40" s="34">
        <v>0.9950859820151936</v>
      </c>
      <c r="R40" s="34">
        <v>4.5553507037906469</v>
      </c>
      <c r="S40" s="34">
        <v>262610.99084850017</v>
      </c>
      <c r="T40" s="34">
        <v>3.5277297972221269</v>
      </c>
      <c r="U40" s="34">
        <v>0.12888670394917576</v>
      </c>
      <c r="V40" s="34">
        <v>84998.570568191048</v>
      </c>
      <c r="W40" s="34">
        <v>205865.14603994752</v>
      </c>
      <c r="X40" s="34">
        <v>197946.49195963057</v>
      </c>
      <c r="Y40" s="34">
        <v>4.9329618115837338E-2</v>
      </c>
      <c r="Z40" s="34">
        <v>2.9999932284272567E-2</v>
      </c>
      <c r="AA40" s="34">
        <v>30420.911745135738</v>
      </c>
    </row>
    <row r="41" spans="1:27" x14ac:dyDescent="0.35">
      <c r="A41" s="31" t="s">
        <v>120</v>
      </c>
      <c r="B41" s="31" t="s">
        <v>65</v>
      </c>
      <c r="C41" s="34">
        <v>3.1127433042859596</v>
      </c>
      <c r="D41" s="34">
        <v>8.6833553260869029E-2</v>
      </c>
      <c r="E41" s="34">
        <v>0.12515973345539427</v>
      </c>
      <c r="F41" s="34">
        <v>0.12777647606276635</v>
      </c>
      <c r="G41" s="34">
        <v>6.3566521349324848E-2</v>
      </c>
      <c r="H41" s="34">
        <v>3.1144834264919385E-2</v>
      </c>
      <c r="I41" s="34">
        <v>5.7102446975803378E-3</v>
      </c>
      <c r="J41" s="34">
        <v>1.535081285406546E-3</v>
      </c>
      <c r="K41" s="34">
        <v>1.2923250032333101E-3</v>
      </c>
      <c r="L41" s="34">
        <v>6.3991218873885134E-4</v>
      </c>
      <c r="M41" s="34">
        <v>0.43887510064378249</v>
      </c>
      <c r="N41" s="34">
        <v>0.27126295869800243</v>
      </c>
      <c r="O41" s="34">
        <v>0.22987804097895712</v>
      </c>
      <c r="P41" s="34">
        <v>0.10553136482978463</v>
      </c>
      <c r="Q41" s="34">
        <v>0.21631905245096358</v>
      </c>
      <c r="R41" s="34">
        <v>0.32631870768908633</v>
      </c>
      <c r="S41" s="34">
        <v>0.36280985295588564</v>
      </c>
      <c r="T41" s="34">
        <v>7.2789881572689757E-2</v>
      </c>
      <c r="U41" s="34">
        <v>9.797285355666363E-2</v>
      </c>
      <c r="V41" s="34">
        <v>0.47477605386781846</v>
      </c>
      <c r="W41" s="34">
        <v>0.28374978496812064</v>
      </c>
      <c r="X41" s="34">
        <v>72484.334093259429</v>
      </c>
      <c r="Y41" s="34">
        <v>1.22437791390768E-3</v>
      </c>
      <c r="Z41" s="34">
        <v>1.2798840944952864E-3</v>
      </c>
      <c r="AA41" s="34">
        <v>1.4225988650230022E-3</v>
      </c>
    </row>
    <row r="42" spans="1:27" x14ac:dyDescent="0.35">
      <c r="A42" s="31" t="s">
        <v>120</v>
      </c>
      <c r="B42" s="31" t="s">
        <v>34</v>
      </c>
      <c r="C42" s="34">
        <v>1.23637240764028</v>
      </c>
      <c r="D42" s="34">
        <v>6.81148153417949E-3</v>
      </c>
      <c r="E42" s="34">
        <v>0</v>
      </c>
      <c r="F42" s="34">
        <v>0</v>
      </c>
      <c r="G42" s="34">
        <v>7.8261962795519904E-4</v>
      </c>
      <c r="H42" s="34">
        <v>0.34757206021223996</v>
      </c>
      <c r="I42" s="34">
        <v>0.31568412154616904</v>
      </c>
      <c r="J42" s="34">
        <v>0.13763347213170901</v>
      </c>
      <c r="K42" s="34">
        <v>2.7835481549645002E-4</v>
      </c>
      <c r="L42" s="34">
        <v>1.65709890901408</v>
      </c>
      <c r="M42" s="34">
        <v>5.1773053197974796E-2</v>
      </c>
      <c r="N42" s="34">
        <v>0.29450548605501803</v>
      </c>
      <c r="O42" s="34">
        <v>0.18739370772194</v>
      </c>
      <c r="P42" s="34">
        <v>5.3625337101284004E-2</v>
      </c>
      <c r="Q42" s="34">
        <v>1.96501838367961</v>
      </c>
      <c r="R42" s="34">
        <v>2.8086023046806403E-4</v>
      </c>
      <c r="S42" s="34">
        <v>107038.42597792699</v>
      </c>
      <c r="T42" s="34">
        <v>4.2160873220547001E-5</v>
      </c>
      <c r="U42" s="34">
        <v>9.7636378414007897E-3</v>
      </c>
      <c r="V42" s="34">
        <v>36664.569776812001</v>
      </c>
      <c r="W42" s="34">
        <v>127718.32017377099</v>
      </c>
      <c r="X42" s="34">
        <v>42819.725686286896</v>
      </c>
      <c r="Y42" s="34">
        <v>6.5638557879565994E-4</v>
      </c>
      <c r="Z42" s="34">
        <v>2.37120506073083E-3</v>
      </c>
      <c r="AA42" s="34">
        <v>2.7606175653667599E-3</v>
      </c>
    </row>
    <row r="43" spans="1:27" x14ac:dyDescent="0.35">
      <c r="A43" s="31" t="s">
        <v>120</v>
      </c>
      <c r="B43" s="31" t="s">
        <v>70</v>
      </c>
      <c r="C43" s="34">
        <v>0</v>
      </c>
      <c r="D43" s="34">
        <v>0</v>
      </c>
      <c r="E43" s="34">
        <v>0</v>
      </c>
      <c r="F43" s="34">
        <v>1.7609112457110701</v>
      </c>
      <c r="G43" s="34">
        <v>0.13724654123872801</v>
      </c>
      <c r="H43" s="34">
        <v>0.10450160348351101</v>
      </c>
      <c r="I43" s="34">
        <v>9.6529395997218298E-2</v>
      </c>
      <c r="J43" s="34">
        <v>8.2940451692175995E-2</v>
      </c>
      <c r="K43" s="34">
        <v>0.14810271554927498</v>
      </c>
      <c r="L43" s="34">
        <v>7.9908593901785591E-2</v>
      </c>
      <c r="M43" s="34">
        <v>8.6070205370148006E-2</v>
      </c>
      <c r="N43" s="34">
        <v>0.10862000836791599</v>
      </c>
      <c r="O43" s="34">
        <v>7.8949614739987989E-2</v>
      </c>
      <c r="P43" s="34">
        <v>8.7250604064902995E-2</v>
      </c>
      <c r="Q43" s="34">
        <v>0.25878990651264</v>
      </c>
      <c r="R43" s="34">
        <v>0.52097690601170998</v>
      </c>
      <c r="S43" s="34">
        <v>2.1842785854560001</v>
      </c>
      <c r="T43" s="34">
        <v>2.2326058264026203E-2</v>
      </c>
      <c r="U43" s="34">
        <v>2.2081801379264999E-2</v>
      </c>
      <c r="V43" s="34">
        <v>3.3474395793477703</v>
      </c>
      <c r="W43" s="34">
        <v>5.8165450148411901E-2</v>
      </c>
      <c r="X43" s="34">
        <v>90829.047951250002</v>
      </c>
      <c r="Y43" s="34">
        <v>2.2496665262614003E-3</v>
      </c>
      <c r="Z43" s="34">
        <v>2.3463488064973102E-3</v>
      </c>
      <c r="AA43" s="34">
        <v>1.1245936118802001E-3</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3.5114669229588493</v>
      </c>
      <c r="D45" s="35">
        <v>9.8289533140969905</v>
      </c>
      <c r="E45" s="35">
        <v>0.51272588753691539</v>
      </c>
      <c r="F45" s="35">
        <v>0.39129209593131209</v>
      </c>
      <c r="G45" s="35">
        <v>0.68810302703710413</v>
      </c>
      <c r="H45" s="35">
        <v>0.68845075332258543</v>
      </c>
      <c r="I45" s="35">
        <v>0.59849158156009563</v>
      </c>
      <c r="J45" s="35">
        <v>0.29299220538315368</v>
      </c>
      <c r="K45" s="35">
        <v>0.10611602301733136</v>
      </c>
      <c r="L45" s="35">
        <v>0.34287821189968753</v>
      </c>
      <c r="M45" s="35">
        <v>0.66074495395011801</v>
      </c>
      <c r="N45" s="35">
        <v>0.48618524429158705</v>
      </c>
      <c r="O45" s="35">
        <v>0.32337515878782708</v>
      </c>
      <c r="P45" s="35">
        <v>1.2248828464959258</v>
      </c>
      <c r="Q45" s="35">
        <v>1.2862807362065518</v>
      </c>
      <c r="R45" s="35">
        <v>5.0577020714228897</v>
      </c>
      <c r="S45" s="35">
        <v>262611.64234815689</v>
      </c>
      <c r="T45" s="35">
        <v>3.6028392502179605</v>
      </c>
      <c r="U45" s="35">
        <v>0.23147668898381787</v>
      </c>
      <c r="V45" s="35">
        <v>84999.246614042597</v>
      </c>
      <c r="W45" s="35">
        <v>205865.44345221543</v>
      </c>
      <c r="X45" s="35">
        <v>279343.75296302472</v>
      </c>
      <c r="Y45" s="35">
        <v>5.0910410188639246E-2</v>
      </c>
      <c r="Z45" s="35">
        <v>3.1609120323327779E-2</v>
      </c>
      <c r="AA45" s="35">
        <v>30420.913616212543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0.33755606695705598</v>
      </c>
      <c r="E50" s="34">
        <v>6.4386263921407907E-2</v>
      </c>
      <c r="F50" s="34">
        <v>1.58038487194779E-2</v>
      </c>
      <c r="G50" s="34">
        <v>1.61480092748099E-3</v>
      </c>
      <c r="H50" s="34">
        <v>3.0032498779318001E-3</v>
      </c>
      <c r="I50" s="34">
        <v>1.5118303223672399E-3</v>
      </c>
      <c r="J50" s="34">
        <v>3.3443615894192903E-4</v>
      </c>
      <c r="K50" s="34">
        <v>5.4219601647189995E-2</v>
      </c>
      <c r="L50" s="34">
        <v>3.0419836169036898E-2</v>
      </c>
      <c r="M50" s="34">
        <v>5.9672609360829996E-3</v>
      </c>
      <c r="N50" s="34">
        <v>3.07748980292568E-2</v>
      </c>
      <c r="O50" s="34">
        <v>1.5705122848254899E-2</v>
      </c>
      <c r="P50" s="34">
        <v>1.50613750449773E-2</v>
      </c>
      <c r="Q50" s="34">
        <v>2.3035651482824999E-2</v>
      </c>
      <c r="R50" s="34">
        <v>2.4114891359267802E-2</v>
      </c>
      <c r="S50" s="34">
        <v>9.1178813656582605E-2</v>
      </c>
      <c r="T50" s="34">
        <v>5.6088932974712E-2</v>
      </c>
      <c r="U50" s="34">
        <v>7.8602355282313796E-2</v>
      </c>
      <c r="V50" s="34">
        <v>5.1517814018077501E-4</v>
      </c>
      <c r="W50" s="34">
        <v>3.8675656376199595E-2</v>
      </c>
      <c r="X50" s="34">
        <v>8.8628501064259402E-2</v>
      </c>
      <c r="Y50" s="34">
        <v>1.1341958431447302E-3</v>
      </c>
      <c r="Z50" s="34">
        <v>5.0669726697473993E-3</v>
      </c>
      <c r="AA50" s="34">
        <v>1.8758128916399999E-4</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0.39278288587593896</v>
      </c>
      <c r="D52" s="34">
        <v>1.62857874862571E-2</v>
      </c>
      <c r="E52" s="34">
        <v>2.5706451631200999E-2</v>
      </c>
      <c r="F52" s="34">
        <v>2.0883638040803898E-2</v>
      </c>
      <c r="G52" s="34">
        <v>1.946440913838E-2</v>
      </c>
      <c r="H52" s="34">
        <v>1.95905503816192E-2</v>
      </c>
      <c r="I52" s="34">
        <v>1.9125458349890302E-2</v>
      </c>
      <c r="J52" s="34">
        <v>1.6293679635589999E-2</v>
      </c>
      <c r="K52" s="34">
        <v>2.01109303624743E-2</v>
      </c>
      <c r="L52" s="34">
        <v>1.8970940358481698E-2</v>
      </c>
      <c r="M52" s="34">
        <v>1.6392049218637999E-2</v>
      </c>
      <c r="N52" s="34">
        <v>1.7820884779596601E-2</v>
      </c>
      <c r="O52" s="34">
        <v>1.5711935007476099E-2</v>
      </c>
      <c r="P52" s="34">
        <v>1.4925248870923401E-2</v>
      </c>
      <c r="Q52" s="34">
        <v>1.5272759836835901E-2</v>
      </c>
      <c r="R52" s="34">
        <v>1.4586322496019299E-2</v>
      </c>
      <c r="S52" s="34">
        <v>4.5269252994768104E-2</v>
      </c>
      <c r="T52" s="34">
        <v>2.127002279535E-3</v>
      </c>
      <c r="U52" s="34">
        <v>4.8226431733151998E-2</v>
      </c>
      <c r="V52" s="34">
        <v>2.07922548054112E-3</v>
      </c>
      <c r="W52" s="34">
        <v>2.4388557270558701E-3</v>
      </c>
      <c r="X52" s="34">
        <v>4.5987106088436203E-2</v>
      </c>
      <c r="Y52" s="34">
        <v>9.0321651384799994E-4</v>
      </c>
      <c r="Z52" s="34">
        <v>2.09086706744861E-2</v>
      </c>
      <c r="AA52" s="34">
        <v>1.3558078890662102E-4</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5.4594642233616542</v>
      </c>
      <c r="E54" s="34">
        <v>0.70615294515850635</v>
      </c>
      <c r="F54" s="34">
        <v>31.734427684788486</v>
      </c>
      <c r="G54" s="34">
        <v>463255.69932156766</v>
      </c>
      <c r="H54" s="34">
        <v>159715.73455931907</v>
      </c>
      <c r="I54" s="34">
        <v>2.5626404525873836</v>
      </c>
      <c r="J54" s="34">
        <v>1072209.9571011751</v>
      </c>
      <c r="K54" s="34">
        <v>2.7279243810643503E-3</v>
      </c>
      <c r="L54" s="34">
        <v>1.1741403734349348E-3</v>
      </c>
      <c r="M54" s="34">
        <v>3.3672345380570201E-3</v>
      </c>
      <c r="N54" s="34">
        <v>2.3792135758002237E-3</v>
      </c>
      <c r="O54" s="34">
        <v>2.1412030157791791E-3</v>
      </c>
      <c r="P54" s="34">
        <v>7.5611531045752549E-3</v>
      </c>
      <c r="Q54" s="34">
        <v>1.069904883182265E-2</v>
      </c>
      <c r="R54" s="34">
        <v>1.4778172423953814E-2</v>
      </c>
      <c r="S54" s="34">
        <v>8.4057280592132799E-2</v>
      </c>
      <c r="T54" s="34">
        <v>7.6178264763534731E-2</v>
      </c>
      <c r="U54" s="34">
        <v>0.10213431713223969</v>
      </c>
      <c r="V54" s="34">
        <v>2.3705126621753909E-2</v>
      </c>
      <c r="W54" s="34">
        <v>1.3299473447746126E-2</v>
      </c>
      <c r="X54" s="34">
        <v>9.1219589289967137E-2</v>
      </c>
      <c r="Y54" s="34">
        <v>2.7587187958652244E-2</v>
      </c>
      <c r="Z54" s="34">
        <v>2.2403854996097455E-2</v>
      </c>
      <c r="AA54" s="34">
        <v>7680.2881566118167</v>
      </c>
    </row>
    <row r="55" spans="1:27" x14ac:dyDescent="0.35">
      <c r="A55" s="31" t="s">
        <v>121</v>
      </c>
      <c r="B55" s="31" t="s">
        <v>65</v>
      </c>
      <c r="C55" s="34">
        <v>0.8625465115132851</v>
      </c>
      <c r="D55" s="34">
        <v>3.1195998589056096E-3</v>
      </c>
      <c r="E55" s="34">
        <v>0.14805383961890403</v>
      </c>
      <c r="F55" s="34">
        <v>406631.03986411449</v>
      </c>
      <c r="G55" s="34">
        <v>0.71615830420730153</v>
      </c>
      <c r="H55" s="34">
        <v>124594.76548724112</v>
      </c>
      <c r="I55" s="34">
        <v>185328.06509688898</v>
      </c>
      <c r="J55" s="34">
        <v>301023.46648942592</v>
      </c>
      <c r="K55" s="34">
        <v>0</v>
      </c>
      <c r="L55" s="34">
        <v>0</v>
      </c>
      <c r="M55" s="34">
        <v>1.2479131462692381E-3</v>
      </c>
      <c r="N55" s="34">
        <v>1.157393521373709E-3</v>
      </c>
      <c r="O55" s="34">
        <v>1.1082839909969662E-3</v>
      </c>
      <c r="P55" s="34">
        <v>6.8895964990341055E-4</v>
      </c>
      <c r="Q55" s="34">
        <v>1.1368832958743372E-3</v>
      </c>
      <c r="R55" s="34">
        <v>1.601909670853384E-3</v>
      </c>
      <c r="S55" s="34">
        <v>3.6680182407871804E-3</v>
      </c>
      <c r="T55" s="34">
        <v>2.0830789289435158E-3</v>
      </c>
      <c r="U55" s="34">
        <v>1.4617419743012878E-3</v>
      </c>
      <c r="V55" s="34">
        <v>7.9366153075943703E-4</v>
      </c>
      <c r="W55" s="34">
        <v>3.861944863783778E-3</v>
      </c>
      <c r="X55" s="34">
        <v>2.661955331121272E-3</v>
      </c>
      <c r="Y55" s="34">
        <v>9.08267745611074E-4</v>
      </c>
      <c r="Z55" s="34">
        <v>1.3180426361577887E-3</v>
      </c>
      <c r="AA55" s="34">
        <v>1.3167805258211501E-3</v>
      </c>
    </row>
    <row r="56" spans="1:27" x14ac:dyDescent="0.35">
      <c r="A56" s="31" t="s">
        <v>121</v>
      </c>
      <c r="B56" s="31" t="s">
        <v>34</v>
      </c>
      <c r="C56" s="34">
        <v>1.2806181199759001</v>
      </c>
      <c r="D56" s="34">
        <v>1.16883243540487E-2</v>
      </c>
      <c r="E56" s="34">
        <v>0</v>
      </c>
      <c r="F56" s="34">
        <v>0</v>
      </c>
      <c r="G56" s="34">
        <v>3.7208507913037998E-3</v>
      </c>
      <c r="H56" s="34">
        <v>0.40090253546448001</v>
      </c>
      <c r="I56" s="34">
        <v>0.37784095639596499</v>
      </c>
      <c r="J56" s="34">
        <v>3.0850413691425</v>
      </c>
      <c r="K56" s="34">
        <v>0</v>
      </c>
      <c r="L56" s="34">
        <v>0.121854000592526</v>
      </c>
      <c r="M56" s="34">
        <v>4.8961916592135399E-3</v>
      </c>
      <c r="N56" s="34">
        <v>6.6587480653120005E-3</v>
      </c>
      <c r="O56" s="34">
        <v>9.4900029363008094E-4</v>
      </c>
      <c r="P56" s="34">
        <v>2.1728388548497801E-4</v>
      </c>
      <c r="Q56" s="34">
        <v>1.180690095034E-4</v>
      </c>
      <c r="R56" s="34">
        <v>6.3870129449525992E-5</v>
      </c>
      <c r="S56" s="34">
        <v>140674.27933912398</v>
      </c>
      <c r="T56" s="34">
        <v>3.8251329422506197E-5</v>
      </c>
      <c r="U56" s="34">
        <v>43259.233286029201</v>
      </c>
      <c r="V56" s="34">
        <v>19456.0898657205</v>
      </c>
      <c r="W56" s="34">
        <v>1.16581094207999E-2</v>
      </c>
      <c r="X56" s="34">
        <v>8.0474508328760002E-3</v>
      </c>
      <c r="Y56" s="34">
        <v>5013.0100874006093</v>
      </c>
      <c r="Z56" s="34">
        <v>2.32985803224591E-2</v>
      </c>
      <c r="AA56" s="34">
        <v>2.2483856983450197E-3</v>
      </c>
    </row>
    <row r="57" spans="1:27" x14ac:dyDescent="0.35">
      <c r="A57" s="31" t="s">
        <v>121</v>
      </c>
      <c r="B57" s="31" t="s">
        <v>70</v>
      </c>
      <c r="C57" s="34">
        <v>0</v>
      </c>
      <c r="D57" s="34">
        <v>0</v>
      </c>
      <c r="E57" s="34">
        <v>0</v>
      </c>
      <c r="F57" s="34">
        <v>1.8739519807779399</v>
      </c>
      <c r="G57" s="34">
        <v>0.228635045303128</v>
      </c>
      <c r="H57" s="34">
        <v>0.15149695800493398</v>
      </c>
      <c r="I57" s="34">
        <v>0.10767913276402599</v>
      </c>
      <c r="J57" s="34">
        <v>1.04109868928639</v>
      </c>
      <c r="K57" s="34">
        <v>2.4216148949288398E-4</v>
      </c>
      <c r="L57" s="34">
        <v>3.1841460937681999E-4</v>
      </c>
      <c r="M57" s="34">
        <v>9.3837325406174901E-4</v>
      </c>
      <c r="N57" s="34">
        <v>3.1628810832381501E-3</v>
      </c>
      <c r="O57" s="34">
        <v>7.5294892630870898E-3</v>
      </c>
      <c r="P57" s="34">
        <v>1.8514683070483599E-2</v>
      </c>
      <c r="Q57" s="34">
        <v>4.9407425918132505E-2</v>
      </c>
      <c r="R57" s="34">
        <v>0.12234047938683899</v>
      </c>
      <c r="S57" s="34">
        <v>4.3231687313146008</v>
      </c>
      <c r="T57" s="34">
        <v>1.46686238220774E-2</v>
      </c>
      <c r="U57" s="34">
        <v>2.4224781859236402E-2</v>
      </c>
      <c r="V57" s="34">
        <v>0.47286618726617002</v>
      </c>
      <c r="W57" s="34">
        <v>1.82151716673228E-2</v>
      </c>
      <c r="X57" s="34">
        <v>2.13143978730117E-2</v>
      </c>
      <c r="Y57" s="34">
        <v>2.0760799374606598</v>
      </c>
      <c r="Z57" s="34">
        <v>5.9010672192007806E-2</v>
      </c>
      <c r="AA57" s="34">
        <v>8.09713773733312E-4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1.2553293973892241</v>
      </c>
      <c r="D59" s="35">
        <v>5.8164256776638723</v>
      </c>
      <c r="E59" s="35">
        <v>0.9442995003300193</v>
      </c>
      <c r="F59" s="35">
        <v>406662.81097928603</v>
      </c>
      <c r="G59" s="35">
        <v>463256.43655908189</v>
      </c>
      <c r="H59" s="35">
        <v>284310.52264036046</v>
      </c>
      <c r="I59" s="35">
        <v>185330.64837463025</v>
      </c>
      <c r="J59" s="35">
        <v>1373233.4402187169</v>
      </c>
      <c r="K59" s="35">
        <v>7.7058456390728655E-2</v>
      </c>
      <c r="L59" s="35">
        <v>5.0564916900953528E-2</v>
      </c>
      <c r="M59" s="35">
        <v>2.6974457839047259E-2</v>
      </c>
      <c r="N59" s="35">
        <v>5.2132389906027338E-2</v>
      </c>
      <c r="O59" s="35">
        <v>3.4666544862507143E-2</v>
      </c>
      <c r="P59" s="35">
        <v>3.8236736670379363E-2</v>
      </c>
      <c r="Q59" s="35">
        <v>5.0144343447357888E-2</v>
      </c>
      <c r="R59" s="35">
        <v>5.5081295950094304E-2</v>
      </c>
      <c r="S59" s="35">
        <v>0.22417336548427069</v>
      </c>
      <c r="T59" s="35">
        <v>0.13647727894672526</v>
      </c>
      <c r="U59" s="35">
        <v>0.23042484612200678</v>
      </c>
      <c r="V59" s="35">
        <v>2.7093191773235242E-2</v>
      </c>
      <c r="W59" s="35">
        <v>5.8275930414785369E-2</v>
      </c>
      <c r="X59" s="35">
        <v>0.22849715177378402</v>
      </c>
      <c r="Y59" s="35">
        <v>3.0532868061256047E-2</v>
      </c>
      <c r="Z59" s="35">
        <v>4.9697540976488742E-2</v>
      </c>
      <c r="AA59" s="35">
        <v>7680.2897965544198</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0.35287588309866996</v>
      </c>
      <c r="E64" s="34">
        <v>0.13830840579940701</v>
      </c>
      <c r="F64" s="34">
        <v>2.85613680326143E-3</v>
      </c>
      <c r="G64" s="34">
        <v>2.6631696375585602E-3</v>
      </c>
      <c r="H64" s="34">
        <v>6.6780642904941002E-3</v>
      </c>
      <c r="I64" s="34">
        <v>7.3931564008470002E-3</v>
      </c>
      <c r="J64" s="34">
        <v>1.09958084489732E-2</v>
      </c>
      <c r="K64" s="34">
        <v>1.4064853650346799E-2</v>
      </c>
      <c r="L64" s="34">
        <v>2.65388873544527E-2</v>
      </c>
      <c r="M64" s="34">
        <v>7.5171646370805999E-3</v>
      </c>
      <c r="N64" s="34">
        <v>3.6347458780165501E-2</v>
      </c>
      <c r="O64" s="34">
        <v>2.0015230014720001E-2</v>
      </c>
      <c r="P64" s="34">
        <v>2.3098307243794199E-2</v>
      </c>
      <c r="Q64" s="34">
        <v>0.141999426955952</v>
      </c>
      <c r="R64" s="34">
        <v>8.8467206778799809E-2</v>
      </c>
      <c r="S64" s="34">
        <v>0.35551234402794601</v>
      </c>
      <c r="T64" s="34">
        <v>2.16588554451265E-3</v>
      </c>
      <c r="U64" s="34">
        <v>2.90546058143787E-3</v>
      </c>
      <c r="V64" s="34">
        <v>0.30453817192580401</v>
      </c>
      <c r="W64" s="34">
        <v>9.8904437793056008E-2</v>
      </c>
      <c r="X64" s="34">
        <v>4.5671333253193203E-4</v>
      </c>
      <c r="Y64" s="34">
        <v>0.93901187624249993</v>
      </c>
      <c r="Z64" s="34">
        <v>8.053691217769749E-4</v>
      </c>
      <c r="AA64" s="34">
        <v>3.0704561597795404E-5</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0.40070733180649598</v>
      </c>
      <c r="D66" s="34">
        <v>1.20891627232584E-2</v>
      </c>
      <c r="E66" s="34">
        <v>0.118845681789299</v>
      </c>
      <c r="F66" s="34">
        <v>4.4979897734321005E-3</v>
      </c>
      <c r="G66" s="34">
        <v>6.2324055058382401E-3</v>
      </c>
      <c r="H66" s="34">
        <v>9.0310526825728016E-3</v>
      </c>
      <c r="I66" s="34">
        <v>1.3778799610691599E-2</v>
      </c>
      <c r="J66" s="34">
        <v>1.1453778851507099E-2</v>
      </c>
      <c r="K66" s="34">
        <v>7.7987040059777999E-3</v>
      </c>
      <c r="L66" s="34">
        <v>1.37736644268366E-2</v>
      </c>
      <c r="M66" s="34">
        <v>1.6057024925701199E-2</v>
      </c>
      <c r="N66" s="34">
        <v>1.8424129100961403E-2</v>
      </c>
      <c r="O66" s="34">
        <v>1.6130206005407998E-2</v>
      </c>
      <c r="P66" s="34">
        <v>1.6040968193600801E-2</v>
      </c>
      <c r="Q66" s="34">
        <v>0.49538030300295999</v>
      </c>
      <c r="R66" s="34">
        <v>0.107749197558312</v>
      </c>
      <c r="S66" s="34">
        <v>9.0273635164725991E-3</v>
      </c>
      <c r="T66" s="34">
        <v>1.3064909953185999E-3</v>
      </c>
      <c r="U66" s="34">
        <v>1.82019523497548E-3</v>
      </c>
      <c r="V66" s="34">
        <v>1.9426093582779001E-3</v>
      </c>
      <c r="W66" s="34">
        <v>1.9919973057613101E-3</v>
      </c>
      <c r="X66" s="34">
        <v>6.3892978112508898E-4</v>
      </c>
      <c r="Y66" s="34">
        <v>3093.6589555222899</v>
      </c>
      <c r="Z66" s="34">
        <v>11882.296615548501</v>
      </c>
      <c r="AA66" s="34">
        <v>1.1574138996567699E-4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8.6173433162013122</v>
      </c>
      <c r="E68" s="34">
        <v>1.8965839108130398</v>
      </c>
      <c r="F68" s="34">
        <v>0.34151475025452871</v>
      </c>
      <c r="G68" s="34">
        <v>0.14281939071349062</v>
      </c>
      <c r="H68" s="34">
        <v>0.67272296592338987</v>
      </c>
      <c r="I68" s="34">
        <v>0.34014123761670989</v>
      </c>
      <c r="J68" s="34">
        <v>0.27223409925097863</v>
      </c>
      <c r="K68" s="34">
        <v>0.50210816525173763</v>
      </c>
      <c r="L68" s="34">
        <v>0.56836245753131887</v>
      </c>
      <c r="M68" s="34">
        <v>0.25763802563310001</v>
      </c>
      <c r="N68" s="34">
        <v>0.46442721844322177</v>
      </c>
      <c r="O68" s="34">
        <v>0.12091620147546824</v>
      </c>
      <c r="P68" s="34">
        <v>0.92757647105796426</v>
      </c>
      <c r="Q68" s="34">
        <v>2.6689715836548884</v>
      </c>
      <c r="R68" s="34">
        <v>3.5066940504076793</v>
      </c>
      <c r="S68" s="34">
        <v>41962.11276654034</v>
      </c>
      <c r="T68" s="34">
        <v>87866.291632052365</v>
      </c>
      <c r="U68" s="34">
        <v>30020.950457874675</v>
      </c>
      <c r="V68" s="34">
        <v>24078.503765488451</v>
      </c>
      <c r="W68" s="34">
        <v>24116.693202153263</v>
      </c>
      <c r="X68" s="34">
        <v>17656.92770855163</v>
      </c>
      <c r="Y68" s="34">
        <v>15007.055177941613</v>
      </c>
      <c r="Z68" s="34">
        <v>54418.29724775636</v>
      </c>
      <c r="AA68" s="34">
        <v>1.9339829479757768E-2</v>
      </c>
    </row>
    <row r="69" spans="1:27" x14ac:dyDescent="0.35">
      <c r="A69" s="31" t="s">
        <v>122</v>
      </c>
      <c r="B69" s="31" t="s">
        <v>65</v>
      </c>
      <c r="C69" s="34">
        <v>2.8648847756715248</v>
      </c>
      <c r="D69" s="34">
        <v>1.9470627297903401E-2</v>
      </c>
      <c r="E69" s="34">
        <v>0.66915270277922412</v>
      </c>
      <c r="F69" s="34">
        <v>4.5559155548601342E-2</v>
      </c>
      <c r="G69" s="34">
        <v>1.5889872737834161E-2</v>
      </c>
      <c r="H69" s="34">
        <v>1.0398427885499458E-2</v>
      </c>
      <c r="I69" s="34">
        <v>6.6384469281990984E-3</v>
      </c>
      <c r="J69" s="34">
        <v>1.7884584752085211E-3</v>
      </c>
      <c r="K69" s="34">
        <v>1.5929320844500811E-3</v>
      </c>
      <c r="L69" s="34">
        <v>6.0400461186395458E-4</v>
      </c>
      <c r="M69" s="34">
        <v>0.45465942991287966</v>
      </c>
      <c r="N69" s="34">
        <v>0.41050635583346057</v>
      </c>
      <c r="O69" s="34">
        <v>0.25942693705636555</v>
      </c>
      <c r="P69" s="34">
        <v>0.1516816419987847</v>
      </c>
      <c r="Q69" s="34">
        <v>36882.961201885046</v>
      </c>
      <c r="R69" s="34">
        <v>65791.081913583941</v>
      </c>
      <c r="S69" s="34">
        <v>176669.40314212101</v>
      </c>
      <c r="T69" s="34">
        <v>7.2106165123994509E-2</v>
      </c>
      <c r="U69" s="34">
        <v>2.7601249515709549E-2</v>
      </c>
      <c r="V69" s="34">
        <v>1.4968692670720977E-2</v>
      </c>
      <c r="W69" s="34">
        <v>17993.827620486907</v>
      </c>
      <c r="X69" s="34">
        <v>1.6970199449563416E-2</v>
      </c>
      <c r="Y69" s="34">
        <v>1.0180617859837794E-2</v>
      </c>
      <c r="Z69" s="34">
        <v>3.4424824907167873E-3</v>
      </c>
      <c r="AA69" s="34">
        <v>8.4140190062584885E-3</v>
      </c>
    </row>
    <row r="70" spans="1:27" x14ac:dyDescent="0.35">
      <c r="A70" s="31" t="s">
        <v>122</v>
      </c>
      <c r="B70" s="31" t="s">
        <v>34</v>
      </c>
      <c r="C70" s="34">
        <v>1.4024110006320401</v>
      </c>
      <c r="D70" s="34">
        <v>2.1067033645554702E-2</v>
      </c>
      <c r="E70" s="34">
        <v>0</v>
      </c>
      <c r="F70" s="34">
        <v>0</v>
      </c>
      <c r="G70" s="34">
        <v>4.8676143161377098E-4</v>
      </c>
      <c r="H70" s="34">
        <v>0.30696916942800001</v>
      </c>
      <c r="I70" s="34">
        <v>0.34806534591918697</v>
      </c>
      <c r="J70" s="34">
        <v>0.14500858700315</v>
      </c>
      <c r="K70" s="34">
        <v>2.0970151498477901E-4</v>
      </c>
      <c r="L70" s="34">
        <v>1.9608311235511902</v>
      </c>
      <c r="M70" s="34">
        <v>0.161667437560994</v>
      </c>
      <c r="N70" s="34">
        <v>0.48741077238804897</v>
      </c>
      <c r="O70" s="34">
        <v>0.20926623742535</v>
      </c>
      <c r="P70" s="34">
        <v>0.15714345445266001</v>
      </c>
      <c r="Q70" s="34">
        <v>203308.33171138598</v>
      </c>
      <c r="R70" s="34">
        <v>1.0416837204190801E-4</v>
      </c>
      <c r="S70" s="34">
        <v>118148.71808140799</v>
      </c>
      <c r="T70" s="34">
        <v>4.5056121852163698E-5</v>
      </c>
      <c r="U70" s="34">
        <v>2.0357990228647197E-3</v>
      </c>
      <c r="V70" s="34">
        <v>8570.89860865023</v>
      </c>
      <c r="W70" s="34">
        <v>1.51645045848736E-2</v>
      </c>
      <c r="X70" s="34">
        <v>9.9105772267475013E-3</v>
      </c>
      <c r="Y70" s="34">
        <v>64755.780251335498</v>
      </c>
      <c r="Z70" s="34">
        <v>4.2153752461825497E-2</v>
      </c>
      <c r="AA70" s="34">
        <v>2.1624731808847701E-3</v>
      </c>
    </row>
    <row r="71" spans="1:27" x14ac:dyDescent="0.35">
      <c r="A71" s="31" t="s">
        <v>122</v>
      </c>
      <c r="B71" s="31" t="s">
        <v>70</v>
      </c>
      <c r="C71" s="34">
        <v>0</v>
      </c>
      <c r="D71" s="34">
        <v>0</v>
      </c>
      <c r="E71" s="34">
        <v>0</v>
      </c>
      <c r="F71" s="34">
        <v>1.8943667212499999</v>
      </c>
      <c r="G71" s="34">
        <v>0.12465766421232399</v>
      </c>
      <c r="H71" s="34">
        <v>0.11791272668342399</v>
      </c>
      <c r="I71" s="34">
        <v>0.105824311382151</v>
      </c>
      <c r="J71" s="34">
        <v>9.9343034963603999E-2</v>
      </c>
      <c r="K71" s="34">
        <v>9.0653108788188205E-2</v>
      </c>
      <c r="L71" s="34">
        <v>8.4614822136295995E-2</v>
      </c>
      <c r="M71" s="34">
        <v>9.7571024250874799E-2</v>
      </c>
      <c r="N71" s="34">
        <v>9.8136761763086999E-2</v>
      </c>
      <c r="O71" s="34">
        <v>7.4352085060247999E-2</v>
      </c>
      <c r="P71" s="34">
        <v>8.1183902576099989E-2</v>
      </c>
      <c r="Q71" s="34">
        <v>0.62015253845008</v>
      </c>
      <c r="R71" s="34">
        <v>0.50481316296762002</v>
      </c>
      <c r="S71" s="34">
        <v>0.30022293676912498</v>
      </c>
      <c r="T71" s="34">
        <v>1.2649959722716399E-2</v>
      </c>
      <c r="U71" s="34">
        <v>1.11386524564085E-2</v>
      </c>
      <c r="V71" s="34">
        <v>0.24353583833489298</v>
      </c>
      <c r="W71" s="34">
        <v>2.12490646863812E-2</v>
      </c>
      <c r="X71" s="34">
        <v>5.1063713612296002E-3</v>
      </c>
      <c r="Y71" s="34">
        <v>0.12532407599327899</v>
      </c>
      <c r="Z71" s="34">
        <v>8.1977871160435103E-2</v>
      </c>
      <c r="AA71" s="34">
        <v>1.26097647262764E-3</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3.265592107478021</v>
      </c>
      <c r="D73" s="35">
        <v>9.001778989321144</v>
      </c>
      <c r="E73" s="35">
        <v>2.8228907011809699</v>
      </c>
      <c r="F73" s="35">
        <v>0.3944280323798236</v>
      </c>
      <c r="G73" s="35">
        <v>0.16760483859472158</v>
      </c>
      <c r="H73" s="35">
        <v>0.69883051078195624</v>
      </c>
      <c r="I73" s="35">
        <v>0.36795164055644758</v>
      </c>
      <c r="J73" s="35">
        <v>0.29647214502666747</v>
      </c>
      <c r="K73" s="35">
        <v>0.52556465499251237</v>
      </c>
      <c r="L73" s="35">
        <v>0.60927901392447215</v>
      </c>
      <c r="M73" s="35">
        <v>0.73587164510876146</v>
      </c>
      <c r="N73" s="35">
        <v>0.92970516215780918</v>
      </c>
      <c r="O73" s="35">
        <v>0.41648857455196175</v>
      </c>
      <c r="P73" s="35">
        <v>1.1183973884941441</v>
      </c>
      <c r="Q73" s="35">
        <v>36886.267553198661</v>
      </c>
      <c r="R73" s="35">
        <v>65794.784824038681</v>
      </c>
      <c r="S73" s="35">
        <v>218631.8804483689</v>
      </c>
      <c r="T73" s="35">
        <v>87866.367210594035</v>
      </c>
      <c r="U73" s="35">
        <v>30020.982784780008</v>
      </c>
      <c r="V73" s="35">
        <v>24078.825214962406</v>
      </c>
      <c r="W73" s="35">
        <v>42110.621719075265</v>
      </c>
      <c r="X73" s="35">
        <v>17656.945774394193</v>
      </c>
      <c r="Y73" s="35">
        <v>18101.663325958005</v>
      </c>
      <c r="Z73" s="35">
        <v>66300.598111156462</v>
      </c>
      <c r="AA73" s="35">
        <v>2.7900294437579728E-2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0.28173377488661999</v>
      </c>
      <c r="E78" s="34">
        <v>7.8434242747903199E-2</v>
      </c>
      <c r="F78" s="34">
        <v>2.1517708169766898E-3</v>
      </c>
      <c r="G78" s="34">
        <v>3.9729012614107801E-4</v>
      </c>
      <c r="H78" s="34">
        <v>1.0768044397608801E-2</v>
      </c>
      <c r="I78" s="34">
        <v>1.38431740307715E-2</v>
      </c>
      <c r="J78" s="34">
        <v>9.0537964003294998E-3</v>
      </c>
      <c r="K78" s="34">
        <v>1.9827315715859998E-2</v>
      </c>
      <c r="L78" s="34">
        <v>2.3466352957225201E-2</v>
      </c>
      <c r="M78" s="34">
        <v>2.61912671780994E-4</v>
      </c>
      <c r="N78" s="34">
        <v>2.4843054558625E-2</v>
      </c>
      <c r="O78" s="34">
        <v>1.1661238907370001E-2</v>
      </c>
      <c r="P78" s="34">
        <v>4.6669508725971998E-3</v>
      </c>
      <c r="Q78" s="34">
        <v>1.14506281893234E-2</v>
      </c>
      <c r="R78" s="34">
        <v>1.0504826745738501E-2</v>
      </c>
      <c r="S78" s="34">
        <v>8.5558627706024699E-3</v>
      </c>
      <c r="T78" s="34">
        <v>5.4438655455530997E-2</v>
      </c>
      <c r="U78" s="34">
        <v>6.5331527560530001E-3</v>
      </c>
      <c r="V78" s="34">
        <v>5.1176318710387494E-5</v>
      </c>
      <c r="W78" s="34">
        <v>3.1278497475856398E-2</v>
      </c>
      <c r="X78" s="34">
        <v>2.6569144729898098E-4</v>
      </c>
      <c r="Y78" s="34">
        <v>7.2304026636191995E-5</v>
      </c>
      <c r="Z78" s="34">
        <v>2.7216711972577999E-4</v>
      </c>
      <c r="AA78" s="34">
        <v>3.3315353296433999E-3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0.38920899665985398</v>
      </c>
      <c r="D80" s="34">
        <v>1.2484628987787599E-2</v>
      </c>
      <c r="E80" s="34">
        <v>2.6638854995005099E-2</v>
      </c>
      <c r="F80" s="34">
        <v>1.9355237642187197E-2</v>
      </c>
      <c r="G80" s="34">
        <v>1.7474467567084002E-2</v>
      </c>
      <c r="H80" s="34">
        <v>1.9588173484766901E-2</v>
      </c>
      <c r="I80" s="34">
        <v>1.8897875179387999E-2</v>
      </c>
      <c r="J80" s="34">
        <v>1.77633815119278E-2</v>
      </c>
      <c r="K80" s="34">
        <v>1.842680137779E-2</v>
      </c>
      <c r="L80" s="34">
        <v>1.9245323848683299E-2</v>
      </c>
      <c r="M80" s="34">
        <v>1.35673666780423E-2</v>
      </c>
      <c r="N80" s="34">
        <v>1.7965917890243599E-2</v>
      </c>
      <c r="O80" s="34">
        <v>1.53016454965469E-2</v>
      </c>
      <c r="P80" s="34">
        <v>1.3561575596767799E-2</v>
      </c>
      <c r="Q80" s="34">
        <v>1.36757759899305E-2</v>
      </c>
      <c r="R80" s="34">
        <v>1.2635179097158502E-2</v>
      </c>
      <c r="S80" s="34">
        <v>1.16649671290299E-2</v>
      </c>
      <c r="T80" s="34">
        <v>1.48001629212816E-2</v>
      </c>
      <c r="U80" s="34">
        <v>1.3331447647054399E-2</v>
      </c>
      <c r="V80" s="34">
        <v>2.72432128889208E-3</v>
      </c>
      <c r="W80" s="34">
        <v>1.1972156739268E-2</v>
      </c>
      <c r="X80" s="34">
        <v>6.4891722241415895E-3</v>
      </c>
      <c r="Y80" s="34">
        <v>1.85529904457802E-3</v>
      </c>
      <c r="Z80" s="34">
        <v>3.6699214242562799E-3</v>
      </c>
      <c r="AA80" s="34">
        <v>1.898446167289E-3</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3.0106067657811413</v>
      </c>
      <c r="E82" s="34">
        <v>1.018806142056305</v>
      </c>
      <c r="F82" s="34">
        <v>3.634176135319106E-2</v>
      </c>
      <c r="G82" s="34">
        <v>1.42353709255955E-2</v>
      </c>
      <c r="H82" s="34">
        <v>5.259626714554453E-2</v>
      </c>
      <c r="I82" s="34">
        <v>0.11274656236147633</v>
      </c>
      <c r="J82" s="34">
        <v>6.6827091312807965E-2</v>
      </c>
      <c r="K82" s="34">
        <v>0.1863844520381881</v>
      </c>
      <c r="L82" s="34">
        <v>0.23655641164871122</v>
      </c>
      <c r="M82" s="34">
        <v>1.0438800393848631E-2</v>
      </c>
      <c r="N82" s="34">
        <v>0.19507019460047451</v>
      </c>
      <c r="O82" s="34">
        <v>3.5632554942766459E-2</v>
      </c>
      <c r="P82" s="34">
        <v>0.24615549840510748</v>
      </c>
      <c r="Q82" s="34">
        <v>0.11675421135168661</v>
      </c>
      <c r="R82" s="34">
        <v>0.16685545620362269</v>
      </c>
      <c r="S82" s="34">
        <v>5.3192179599738633E-2</v>
      </c>
      <c r="T82" s="34">
        <v>1.437418623883792</v>
      </c>
      <c r="U82" s="34">
        <v>2.6562785023978786E-2</v>
      </c>
      <c r="V82" s="34">
        <v>3.6052708587764027E-3</v>
      </c>
      <c r="W82" s="34">
        <v>1.4539173737461617</v>
      </c>
      <c r="X82" s="34">
        <v>7.5617140649224899E-3</v>
      </c>
      <c r="Y82" s="34">
        <v>2.403426781349706E-3</v>
      </c>
      <c r="Z82" s="34">
        <v>9.7099315369190316E-3</v>
      </c>
      <c r="AA82" s="34">
        <v>2369.8944759375227</v>
      </c>
    </row>
    <row r="83" spans="1:27" x14ac:dyDescent="0.35">
      <c r="A83" s="31" t="s">
        <v>123</v>
      </c>
      <c r="B83" s="31" t="s">
        <v>65</v>
      </c>
      <c r="C83" s="34">
        <v>0.33370485524801596</v>
      </c>
      <c r="D83" s="34">
        <v>3.5769703444430502E-4</v>
      </c>
      <c r="E83" s="34">
        <v>6.0142258034077502E-2</v>
      </c>
      <c r="F83" s="34">
        <v>4.0046518621427996E-3</v>
      </c>
      <c r="G83" s="34">
        <v>1.2125695938410199E-3</v>
      </c>
      <c r="H83" s="34">
        <v>3.6425632797467901E-3</v>
      </c>
      <c r="I83" s="34">
        <v>1.1919705098510001E-3</v>
      </c>
      <c r="J83" s="34">
        <v>3.6053687742091398E-4</v>
      </c>
      <c r="K83" s="34">
        <v>5.4502863291731201E-4</v>
      </c>
      <c r="L83" s="34">
        <v>1.6652780930369402E-4</v>
      </c>
      <c r="M83" s="34">
        <v>3.7301607815162001E-2</v>
      </c>
      <c r="N83" s="34">
        <v>5.3571800460758406E-2</v>
      </c>
      <c r="O83" s="34">
        <v>2.4392524877387998E-2</v>
      </c>
      <c r="P83" s="34">
        <v>2.3607322737377498E-3</v>
      </c>
      <c r="Q83" s="34">
        <v>1.47409152120547E-2</v>
      </c>
      <c r="R83" s="34">
        <v>1.7969354126407801E-2</v>
      </c>
      <c r="S83" s="34">
        <v>1.8558423752064301E-2</v>
      </c>
      <c r="T83" s="34">
        <v>0.153558080363423</v>
      </c>
      <c r="U83" s="34">
        <v>3.3917020374383999E-3</v>
      </c>
      <c r="V83" s="34">
        <v>3.5466423010352002E-5</v>
      </c>
      <c r="W83" s="34">
        <v>0.22599814367703899</v>
      </c>
      <c r="X83" s="34">
        <v>2.5676519702861998E-4</v>
      </c>
      <c r="Y83" s="34">
        <v>2.0385031375394801E-5</v>
      </c>
      <c r="Z83" s="34">
        <v>5.0992858773482998E-4</v>
      </c>
      <c r="AA83" s="34">
        <v>1.0387614890545899E-2</v>
      </c>
    </row>
    <row r="84" spans="1:27" x14ac:dyDescent="0.35">
      <c r="A84" s="31" t="s">
        <v>123</v>
      </c>
      <c r="B84" s="31" t="s">
        <v>34</v>
      </c>
      <c r="C84" s="34">
        <v>1.2438396679811301</v>
      </c>
      <c r="D84" s="34">
        <v>2.4112362245400001E-2</v>
      </c>
      <c r="E84" s="34">
        <v>0</v>
      </c>
      <c r="F84" s="34">
        <v>0</v>
      </c>
      <c r="G84" s="34">
        <v>1.31682701468534E-3</v>
      </c>
      <c r="H84" s="34">
        <v>0.35510379829386002</v>
      </c>
      <c r="I84" s="34">
        <v>0.31773364066019899</v>
      </c>
      <c r="J84" s="34">
        <v>0.13938831553162201</v>
      </c>
      <c r="K84" s="34">
        <v>1.21630669400661E-4</v>
      </c>
      <c r="L84" s="34">
        <v>1.1773143948190099</v>
      </c>
      <c r="M84" s="34">
        <v>0.101716190769956</v>
      </c>
      <c r="N84" s="34">
        <v>7.6596541789858994E-4</v>
      </c>
      <c r="O84" s="34">
        <v>2.9082989760057995E-4</v>
      </c>
      <c r="P84" s="34">
        <v>9.1475011936513194E-5</v>
      </c>
      <c r="Q84" s="34">
        <v>4.5845144210378E-5</v>
      </c>
      <c r="R84" s="34">
        <v>0</v>
      </c>
      <c r="S84" s="34">
        <v>4.0017746377948697E-5</v>
      </c>
      <c r="T84" s="34">
        <v>6.0634351675811094E-5</v>
      </c>
      <c r="U84" s="34">
        <v>1.5744864989792302E-4</v>
      </c>
      <c r="V84" s="34">
        <v>3.1695657370435698E-2</v>
      </c>
      <c r="W84" s="34">
        <v>7.1116757978132994E-2</v>
      </c>
      <c r="X84" s="34">
        <v>2.4929142678340403E-2</v>
      </c>
      <c r="Y84" s="34">
        <v>4.0373401081749895E-2</v>
      </c>
      <c r="Z84" s="34">
        <v>4.6072714680576001E-3</v>
      </c>
      <c r="AA84" s="34">
        <v>8.1743692666675204E-3</v>
      </c>
    </row>
    <row r="85" spans="1:27" x14ac:dyDescent="0.35">
      <c r="A85" s="31" t="s">
        <v>123</v>
      </c>
      <c r="B85" s="31" t="s">
        <v>70</v>
      </c>
      <c r="C85" s="34">
        <v>0</v>
      </c>
      <c r="D85" s="34">
        <v>0</v>
      </c>
      <c r="E85" s="34">
        <v>0</v>
      </c>
      <c r="F85" s="34">
        <v>1.6898727577084101</v>
      </c>
      <c r="G85" s="34">
        <v>0.21115021768402401</v>
      </c>
      <c r="H85" s="34">
        <v>6.4211784016439399E-2</v>
      </c>
      <c r="I85" s="34">
        <v>8.9745850058152998E-2</v>
      </c>
      <c r="J85" s="34">
        <v>0.12854135695570401</v>
      </c>
      <c r="K85" s="34">
        <v>5.3462353785506206E-2</v>
      </c>
      <c r="L85" s="34">
        <v>5.4293141096269898E-2</v>
      </c>
      <c r="M85" s="34">
        <v>0.140131733963268</v>
      </c>
      <c r="N85" s="34">
        <v>2.7845731104021599E-2</v>
      </c>
      <c r="O85" s="34">
        <v>6.4578258829917606E-2</v>
      </c>
      <c r="P85" s="34">
        <v>9.3628256809792004E-2</v>
      </c>
      <c r="Q85" s="34">
        <v>5.8758469534174303E-2</v>
      </c>
      <c r="R85" s="34">
        <v>5.8798133479677606E-2</v>
      </c>
      <c r="S85" s="34">
        <v>5.71894763479424E-2</v>
      </c>
      <c r="T85" s="34">
        <v>2.4361975576707801E-2</v>
      </c>
      <c r="U85" s="34">
        <v>6.640624953785991E-2</v>
      </c>
      <c r="V85" s="34">
        <v>6.9300517526366304E-2</v>
      </c>
      <c r="W85" s="34">
        <v>6.4176158547537901E-3</v>
      </c>
      <c r="X85" s="34">
        <v>1.9121314765471499E-2</v>
      </c>
      <c r="Y85" s="34">
        <v>3.0119923238024999E-2</v>
      </c>
      <c r="Z85" s="34">
        <v>4.1607841855748999E-3</v>
      </c>
      <c r="AA85" s="34">
        <v>6.8097476795546605E-3</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0.72291385190786994</v>
      </c>
      <c r="D87" s="35">
        <v>3.3051828666899929</v>
      </c>
      <c r="E87" s="35">
        <v>1.184021497833291</v>
      </c>
      <c r="F87" s="35">
        <v>6.1853421674497741E-2</v>
      </c>
      <c r="G87" s="35">
        <v>3.3319698212661598E-2</v>
      </c>
      <c r="H87" s="35">
        <v>8.6595048307667025E-2</v>
      </c>
      <c r="I87" s="35">
        <v>0.14667958208148682</v>
      </c>
      <c r="J87" s="35">
        <v>9.4004806102486183E-2</v>
      </c>
      <c r="K87" s="35">
        <v>0.22518359776475541</v>
      </c>
      <c r="L87" s="35">
        <v>0.27943461626392341</v>
      </c>
      <c r="M87" s="35">
        <v>6.1569687558833922E-2</v>
      </c>
      <c r="N87" s="35">
        <v>0.29145096751010147</v>
      </c>
      <c r="O87" s="35">
        <v>8.6987964224071346E-2</v>
      </c>
      <c r="P87" s="35">
        <v>0.26674475714821022</v>
      </c>
      <c r="Q87" s="35">
        <v>0.1566215307429952</v>
      </c>
      <c r="R87" s="35">
        <v>0.20796481617292747</v>
      </c>
      <c r="S87" s="35">
        <v>9.1971433251435308E-2</v>
      </c>
      <c r="T87" s="35">
        <v>1.6602155226240276</v>
      </c>
      <c r="U87" s="35">
        <v>4.981908746452459E-2</v>
      </c>
      <c r="V87" s="35">
        <v>6.4162348893892218E-3</v>
      </c>
      <c r="W87" s="35">
        <v>1.7231661716383251</v>
      </c>
      <c r="X87" s="35">
        <v>1.4573342933391681E-2</v>
      </c>
      <c r="Y87" s="35">
        <v>4.3514148839393129E-3</v>
      </c>
      <c r="Z87" s="35">
        <v>1.4161948668635922E-2</v>
      </c>
      <c r="AA87" s="35">
        <v>2369.9100935339102</v>
      </c>
    </row>
  </sheetData>
  <sheetProtection algorithmName="SHA-512" hashValue="TQEiRp1rza+2FtAow990yM4M5ngzt+ghoEjT8NnVv1fyE5Xvv/3BQphD5O2fS03l9YxB09X58pjEsD7YHUvgig==" saltValue="kgTmSfW/J0j3xTHIixHVmw=="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0.19136919119714149</v>
      </c>
      <c r="D6" s="34">
        <v>0.48232505390183528</v>
      </c>
      <c r="E6" s="34">
        <v>3.2185528832673414E-2</v>
      </c>
      <c r="F6" s="34">
        <v>3.7885127672522188E-2</v>
      </c>
      <c r="G6" s="34">
        <v>2.1752982008661454E-2</v>
      </c>
      <c r="H6" s="34">
        <v>3.0724393003801864E-2</v>
      </c>
      <c r="I6" s="34">
        <v>1.0967069218435982E-2</v>
      </c>
      <c r="J6" s="34">
        <v>4.7921521179900483E-3</v>
      </c>
      <c r="K6" s="34">
        <v>1.2627577114701596E-2</v>
      </c>
      <c r="L6" s="34">
        <v>1.9653375413035509E-2</v>
      </c>
      <c r="M6" s="34">
        <v>3.6043522719240294E-2</v>
      </c>
      <c r="N6" s="34">
        <v>3.7059087901721161E-2</v>
      </c>
      <c r="O6" s="34">
        <v>1.724653914533858E-2</v>
      </c>
      <c r="P6" s="34">
        <v>3.5710948241308139E-2</v>
      </c>
      <c r="Q6" s="34">
        <v>5.7131429490222603E-2</v>
      </c>
      <c r="R6" s="34">
        <v>3.8189265963144321E-2</v>
      </c>
      <c r="S6" s="34">
        <v>60916.044691264826</v>
      </c>
      <c r="T6" s="34">
        <v>9.8028879926821619E-2</v>
      </c>
      <c r="U6" s="34">
        <v>2.9595701655663009E-2</v>
      </c>
      <c r="V6" s="34">
        <v>34225.611431693585</v>
      </c>
      <c r="W6" s="34">
        <v>37502.993766870328</v>
      </c>
      <c r="X6" s="34">
        <v>27389.979410622098</v>
      </c>
      <c r="Y6" s="34">
        <v>965.50281203425732</v>
      </c>
      <c r="Z6" s="34">
        <v>3414.0539863471818</v>
      </c>
      <c r="AA6" s="34">
        <v>2246.8746076449302</v>
      </c>
    </row>
    <row r="7" spans="1:27" x14ac:dyDescent="0.35">
      <c r="A7" s="31" t="s">
        <v>120</v>
      </c>
      <c r="B7" s="31" t="s">
        <v>71</v>
      </c>
      <c r="C7" s="34">
        <v>0.24156260055694997</v>
      </c>
      <c r="D7" s="34">
        <v>0.57115684945116096</v>
      </c>
      <c r="E7" s="34">
        <v>5.4651995672309842E-2</v>
      </c>
      <c r="F7" s="34">
        <v>4.1470401721244624E-2</v>
      </c>
      <c r="G7" s="34">
        <v>5.4569428036345367E-2</v>
      </c>
      <c r="H7" s="34">
        <v>6.2059733991303462E-2</v>
      </c>
      <c r="I7" s="34">
        <v>2.1368603888210838E-2</v>
      </c>
      <c r="J7" s="34">
        <v>7.0788679181033199E-3</v>
      </c>
      <c r="K7" s="34">
        <v>1.1632475379790348E-2</v>
      </c>
      <c r="L7" s="34">
        <v>2.6065399969316231E-2</v>
      </c>
      <c r="M7" s="34">
        <v>6.418177468441176E-2</v>
      </c>
      <c r="N7" s="34">
        <v>4.1943535394076019E-2</v>
      </c>
      <c r="O7" s="34">
        <v>3.2961499418387406E-2</v>
      </c>
      <c r="P7" s="34">
        <v>9.4137677159829555E-2</v>
      </c>
      <c r="Q7" s="34">
        <v>8.4021819067904513E-2</v>
      </c>
      <c r="R7" s="34">
        <v>0.16773359065426899</v>
      </c>
      <c r="S7" s="34">
        <v>0.12380537246056013</v>
      </c>
      <c r="T7" s="34">
        <v>1.5270389036974783E-2</v>
      </c>
      <c r="U7" s="34">
        <v>1.7809639799084221E-2</v>
      </c>
      <c r="V7" s="34">
        <v>0.12562834626379338</v>
      </c>
      <c r="W7" s="34">
        <v>2.7957093800422338E-2</v>
      </c>
      <c r="X7" s="34">
        <v>17326.139586183464</v>
      </c>
      <c r="Y7" s="34">
        <v>1.6891098970073865E-2</v>
      </c>
      <c r="Z7" s="34">
        <v>1.403523706581794E-2</v>
      </c>
      <c r="AA7" s="34">
        <v>1.080814301184207E-2</v>
      </c>
    </row>
    <row r="8" spans="1:27" x14ac:dyDescent="0.35">
      <c r="A8" s="31" t="s">
        <v>121</v>
      </c>
      <c r="B8" s="31" t="s">
        <v>71</v>
      </c>
      <c r="C8" s="34">
        <v>6.3597553976219759E-2</v>
      </c>
      <c r="D8" s="34">
        <v>6.8078694366849445E-3</v>
      </c>
      <c r="E8" s="34">
        <v>3.1238548980921763E-3</v>
      </c>
      <c r="F8" s="34">
        <v>3.5235795746241345E-3</v>
      </c>
      <c r="G8" s="34">
        <v>3.5731765138764509E-3</v>
      </c>
      <c r="H8" s="34">
        <v>2.5946193925696797E-3</v>
      </c>
      <c r="I8" s="34">
        <v>2.8964495839285237E-3</v>
      </c>
      <c r="J8" s="34">
        <v>16922.462695688089</v>
      </c>
      <c r="K8" s="34">
        <v>2.9846313236161093E-4</v>
      </c>
      <c r="L8" s="34">
        <v>1.169674373556407E-4</v>
      </c>
      <c r="M8" s="34">
        <v>8.072651108204889E-4</v>
      </c>
      <c r="N8" s="34">
        <v>6.2863617668044698E-4</v>
      </c>
      <c r="O8" s="34">
        <v>6.2028879362998983E-4</v>
      </c>
      <c r="P8" s="34">
        <v>8.2307228743192364E-4</v>
      </c>
      <c r="Q8" s="34">
        <v>1.0730782170691453E-3</v>
      </c>
      <c r="R8" s="34">
        <v>1.1269546801254669E-3</v>
      </c>
      <c r="S8" s="34">
        <v>2.520938600353529E-3</v>
      </c>
      <c r="T8" s="34">
        <v>1.8895994746779699E-3</v>
      </c>
      <c r="U8" s="34">
        <v>1.2705315026826254E-3</v>
      </c>
      <c r="V8" s="34">
        <v>1.4251183100344154E-3</v>
      </c>
      <c r="W8" s="34">
        <v>2.285445687039425E-3</v>
      </c>
      <c r="X8" s="34">
        <v>4.2449278053633219E-3</v>
      </c>
      <c r="Y8" s="34">
        <v>1.8887908544249516E-3</v>
      </c>
      <c r="Z8" s="34">
        <v>1.9587753359385949E-3</v>
      </c>
      <c r="AA8" s="34">
        <v>926.15743061264129</v>
      </c>
    </row>
    <row r="9" spans="1:27" x14ac:dyDescent="0.35">
      <c r="A9" s="31" t="s">
        <v>122</v>
      </c>
      <c r="B9" s="31" t="s">
        <v>71</v>
      </c>
      <c r="C9" s="34">
        <v>0.1902980119078691</v>
      </c>
      <c r="D9" s="34">
        <v>0.56824957192469239</v>
      </c>
      <c r="E9" s="34">
        <v>0.15166929280707653</v>
      </c>
      <c r="F9" s="34">
        <v>2.1087777972716923E-2</v>
      </c>
      <c r="G9" s="34">
        <v>1.8871987789864108E-2</v>
      </c>
      <c r="H9" s="34">
        <v>3.3056730468204572E-2</v>
      </c>
      <c r="I9" s="34">
        <v>3.0425930579872872E-2</v>
      </c>
      <c r="J9" s="34">
        <v>3.8861907542801506E-2</v>
      </c>
      <c r="K9" s="34">
        <v>4.402937944855919E-2</v>
      </c>
      <c r="L9" s="34">
        <v>4.1959510824378772E-2</v>
      </c>
      <c r="M9" s="34">
        <v>6.9503994520949894E-2</v>
      </c>
      <c r="N9" s="34">
        <v>5.6070052214069833E-2</v>
      </c>
      <c r="O9" s="34">
        <v>2.5561119575964176E-2</v>
      </c>
      <c r="P9" s="34">
        <v>6.9769000178678112E-2</v>
      </c>
      <c r="Q9" s="34">
        <v>0.24394543217693712</v>
      </c>
      <c r="R9" s="34">
        <v>0.22866151611201918</v>
      </c>
      <c r="S9" s="34">
        <v>4.1643686374014486</v>
      </c>
      <c r="T9" s="34">
        <v>7.7905254174078328E-2</v>
      </c>
      <c r="U9" s="34">
        <v>4.1484734161325705E-2</v>
      </c>
      <c r="V9" s="34">
        <v>3547.9827516697105</v>
      </c>
      <c r="W9" s="34">
        <v>3572.7505671947524</v>
      </c>
      <c r="X9" s="34">
        <v>2657.4505848677154</v>
      </c>
      <c r="Y9" s="34">
        <v>2270.3182937829602</v>
      </c>
      <c r="Z9" s="34">
        <v>8418.8985437578776</v>
      </c>
      <c r="AA9" s="34">
        <v>1.0080512074569255E-2</v>
      </c>
    </row>
    <row r="10" spans="1:27" x14ac:dyDescent="0.35">
      <c r="A10" s="31" t="s">
        <v>123</v>
      </c>
      <c r="B10" s="31" t="s">
        <v>71</v>
      </c>
      <c r="C10" s="34">
        <v>0</v>
      </c>
      <c r="D10" s="34">
        <v>6.0328049976819892E-3</v>
      </c>
      <c r="E10" s="34">
        <v>2.2916306658466563E-3</v>
      </c>
      <c r="F10" s="34">
        <v>1.511068725243343E-3</v>
      </c>
      <c r="G10" s="34">
        <v>1.65224962235088E-4</v>
      </c>
      <c r="H10" s="34">
        <v>5.2204124967931596E-4</v>
      </c>
      <c r="I10" s="34">
        <v>2.1369701933375159E-3</v>
      </c>
      <c r="J10" s="34">
        <v>6.9226023562292004E-4</v>
      </c>
      <c r="K10" s="34">
        <v>1.145987986082925E-3</v>
      </c>
      <c r="L10" s="34">
        <v>1.3555283263820899E-3</v>
      </c>
      <c r="M10" s="34">
        <v>8.550045380458E-4</v>
      </c>
      <c r="N10" s="34">
        <v>9.1886306603363702E-4</v>
      </c>
      <c r="O10" s="34">
        <v>6.93058188901567E-4</v>
      </c>
      <c r="P10" s="34">
        <v>8.6958027597710695E-4</v>
      </c>
      <c r="Q10" s="34">
        <v>9.4356985165050999E-4</v>
      </c>
      <c r="R10" s="34">
        <v>8.4372329086942685E-4</v>
      </c>
      <c r="S10" s="34">
        <v>6.3428052569621505E-4</v>
      </c>
      <c r="T10" s="34">
        <v>2.1550995315697012E-3</v>
      </c>
      <c r="U10" s="34">
        <v>2.6986321295195209E-4</v>
      </c>
      <c r="V10" s="34">
        <v>2.3518247920041666E-4</v>
      </c>
      <c r="W10" s="34">
        <v>8.5803880850965797E-4</v>
      </c>
      <c r="X10" s="34">
        <v>4.5178499202676938E-4</v>
      </c>
      <c r="Y10" s="34">
        <v>4.5449392415864895E-4</v>
      </c>
      <c r="Z10" s="34">
        <v>2.6560922832306476E-4</v>
      </c>
      <c r="AA10" s="34">
        <v>2.8777679339309499E-4</v>
      </c>
    </row>
    <row r="11" spans="1:27" x14ac:dyDescent="0.35">
      <c r="A11" s="25" t="s">
        <v>38</v>
      </c>
      <c r="B11" s="25" t="s">
        <v>141</v>
      </c>
      <c r="C11" s="35">
        <v>0.68682735763818026</v>
      </c>
      <c r="D11" s="35">
        <v>1.6345721497120553</v>
      </c>
      <c r="E11" s="35">
        <v>0.24392230287599859</v>
      </c>
      <c r="F11" s="35">
        <v>0.10547795566635121</v>
      </c>
      <c r="G11" s="35">
        <v>9.8932799310982478E-2</v>
      </c>
      <c r="H11" s="35">
        <v>0.12895751810555889</v>
      </c>
      <c r="I11" s="35">
        <v>6.7795023463785728E-2</v>
      </c>
      <c r="J11" s="35">
        <v>16922.514120875905</v>
      </c>
      <c r="K11" s="35">
        <v>6.9733883061495666E-2</v>
      </c>
      <c r="L11" s="35">
        <v>8.9150781970468246E-2</v>
      </c>
      <c r="M11" s="35">
        <v>0.17139156157346822</v>
      </c>
      <c r="N11" s="35">
        <v>0.13662017475258112</v>
      </c>
      <c r="O11" s="35">
        <v>7.7082505122221728E-2</v>
      </c>
      <c r="P11" s="35">
        <v>0.20131027814322483</v>
      </c>
      <c r="Q11" s="35">
        <v>0.38711532880378391</v>
      </c>
      <c r="R11" s="35">
        <v>0.43655505070042738</v>
      </c>
      <c r="S11" s="35">
        <v>60920.336020493814</v>
      </c>
      <c r="T11" s="35">
        <v>0.19524922214412241</v>
      </c>
      <c r="U11" s="35">
        <v>9.0430470331707521E-2</v>
      </c>
      <c r="V11" s="35">
        <v>37773.721472010351</v>
      </c>
      <c r="W11" s="35">
        <v>41075.775434643372</v>
      </c>
      <c r="X11" s="35">
        <v>47373.57427838607</v>
      </c>
      <c r="Y11" s="35">
        <v>3235.8403402009662</v>
      </c>
      <c r="Z11" s="35">
        <v>11832.968789726689</v>
      </c>
      <c r="AA11" s="35">
        <v>3173.0532146894511</v>
      </c>
    </row>
  </sheetData>
  <sheetProtection algorithmName="SHA-512" hashValue="2U8KIZbw+ZLXuJl5Piy2lvPYLPOgLDDN5V1uMBqDPJY+Cz6kCtp1YFZG/Zgqzk46n4QLvnk65RfQ7zEn5b34fw==" saltValue="tjS52prqkGBCnHvJcRoFZA=="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151</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46350.499804149003</v>
      </c>
      <c r="D6" s="34">
        <v>8.1461101079999985</v>
      </c>
      <c r="E6" s="34">
        <v>230206.98359773698</v>
      </c>
      <c r="F6" s="34">
        <v>380725.57723086601</v>
      </c>
      <c r="G6" s="34">
        <v>0.75198396099999976</v>
      </c>
      <c r="H6" s="34">
        <v>14191.778384747997</v>
      </c>
      <c r="I6" s="34">
        <v>0.75220817599999967</v>
      </c>
      <c r="J6" s="34">
        <v>0.74937402599999958</v>
      </c>
      <c r="K6" s="34">
        <v>0.74489561799999926</v>
      </c>
      <c r="L6" s="34">
        <v>0.74535011399999973</v>
      </c>
      <c r="M6" s="34">
        <v>0.74539254699999957</v>
      </c>
      <c r="N6" s="34">
        <v>2.7247380009999991</v>
      </c>
      <c r="O6" s="34">
        <v>0.74619919700000004</v>
      </c>
      <c r="P6" s="34">
        <v>4.6714334589999984</v>
      </c>
      <c r="Q6" s="34">
        <v>6186.1500311510008</v>
      </c>
      <c r="R6" s="34">
        <v>0.7558796649999997</v>
      </c>
      <c r="S6" s="34">
        <v>702.04615640199995</v>
      </c>
      <c r="T6" s="34">
        <v>68.546259281000005</v>
      </c>
      <c r="U6" s="34">
        <v>136.53697746899999</v>
      </c>
      <c r="V6" s="34">
        <v>112.71108056099997</v>
      </c>
      <c r="W6" s="34">
        <v>4778.9730381680019</v>
      </c>
      <c r="X6" s="34">
        <v>544.758639625</v>
      </c>
      <c r="Y6" s="34">
        <v>8031.3246238550028</v>
      </c>
      <c r="Z6" s="34">
        <v>17298.539152469006</v>
      </c>
      <c r="AA6" s="34">
        <v>71.398504239000005</v>
      </c>
    </row>
    <row r="7" spans="1:27" x14ac:dyDescent="0.35">
      <c r="A7" s="31" t="s">
        <v>120</v>
      </c>
      <c r="B7" s="31" t="s">
        <v>64</v>
      </c>
      <c r="C7" s="34">
        <v>0.157441107</v>
      </c>
      <c r="D7" s="34">
        <v>0.15660281999999989</v>
      </c>
      <c r="E7" s="34">
        <v>0.15696154800000001</v>
      </c>
      <c r="F7" s="34">
        <v>0.156374349</v>
      </c>
      <c r="G7" s="34">
        <v>0.15604818000000001</v>
      </c>
      <c r="H7" s="34">
        <v>0.15598520100000002</v>
      </c>
      <c r="I7" s="34">
        <v>0.15620590799999978</v>
      </c>
      <c r="J7" s="34">
        <v>0.15592152399999992</v>
      </c>
      <c r="K7" s="34">
        <v>0.15483248799999991</v>
      </c>
      <c r="L7" s="34">
        <v>0.15477342599999996</v>
      </c>
      <c r="M7" s="34">
        <v>0.1550240989999998</v>
      </c>
      <c r="N7" s="34">
        <v>0.15462395900000001</v>
      </c>
      <c r="O7" s="34">
        <v>0.15469091499999979</v>
      </c>
      <c r="P7" s="34">
        <v>0.15463794699999991</v>
      </c>
      <c r="Q7" s="34">
        <v>1135.3245510080001</v>
      </c>
      <c r="R7" s="34">
        <v>3751.0926526000003</v>
      </c>
      <c r="S7" s="34">
        <v>13745.743187799999</v>
      </c>
      <c r="T7" s="34">
        <v>557.62957693299995</v>
      </c>
      <c r="U7" s="34">
        <v>297.47150090700001</v>
      </c>
      <c r="V7" s="34">
        <v>2579.6368294929998</v>
      </c>
      <c r="W7" s="34">
        <v>1735.7220935</v>
      </c>
      <c r="X7" s="34">
        <v>8708.2208063479993</v>
      </c>
      <c r="Y7" s="34">
        <v>154.59678833199999</v>
      </c>
      <c r="Z7" s="34">
        <v>330.37751075400007</v>
      </c>
      <c r="AA7" s="34">
        <v>2120.1562595</v>
      </c>
    </row>
    <row r="8" spans="1:27" x14ac:dyDescent="0.35">
      <c r="A8" s="31" t="s">
        <v>121</v>
      </c>
      <c r="B8" s="31" t="s">
        <v>64</v>
      </c>
      <c r="C8" s="34">
        <v>0.14034975699999999</v>
      </c>
      <c r="D8" s="34">
        <v>0.13824494700000001</v>
      </c>
      <c r="E8" s="34">
        <v>0.14059068699999999</v>
      </c>
      <c r="F8" s="34">
        <v>0.14001263699999991</v>
      </c>
      <c r="G8" s="34">
        <v>0.13912010899999991</v>
      </c>
      <c r="H8" s="34">
        <v>0.13880755999999991</v>
      </c>
      <c r="I8" s="34">
        <v>0.13911262499999991</v>
      </c>
      <c r="J8" s="34">
        <v>0.13530566499999977</v>
      </c>
      <c r="K8" s="34">
        <v>0.138349956</v>
      </c>
      <c r="L8" s="34">
        <v>0.13891772599999991</v>
      </c>
      <c r="M8" s="34">
        <v>0.13867941899999991</v>
      </c>
      <c r="N8" s="34">
        <v>0.13900065899999978</v>
      </c>
      <c r="O8" s="34">
        <v>0.13894415899999982</v>
      </c>
      <c r="P8" s="34">
        <v>0.1389061429999999</v>
      </c>
      <c r="Q8" s="34">
        <v>0.84441123900000004</v>
      </c>
      <c r="R8" s="34">
        <v>0.13989961899999992</v>
      </c>
      <c r="S8" s="34">
        <v>942.9336615599999</v>
      </c>
      <c r="T8" s="34">
        <v>0.1443564159999999</v>
      </c>
      <c r="U8" s="34">
        <v>326.55424375600001</v>
      </c>
      <c r="V8" s="34">
        <v>193.52940916700001</v>
      </c>
      <c r="W8" s="34">
        <v>71.77634921100001</v>
      </c>
      <c r="X8" s="34">
        <v>544.22986119300003</v>
      </c>
      <c r="Y8" s="34">
        <v>271.65576134500003</v>
      </c>
      <c r="Z8" s="34">
        <v>177.35131427599995</v>
      </c>
      <c r="AA8" s="34">
        <v>44.446888294000004</v>
      </c>
    </row>
    <row r="9" spans="1:27" x14ac:dyDescent="0.35">
      <c r="A9" s="31" t="s">
        <v>122</v>
      </c>
      <c r="B9" s="31" t="s">
        <v>64</v>
      </c>
      <c r="C9" s="34">
        <v>0.13153708699999991</v>
      </c>
      <c r="D9" s="34">
        <v>0.12845603900000002</v>
      </c>
      <c r="E9" s="34">
        <v>1942.985649</v>
      </c>
      <c r="F9" s="34">
        <v>0.130274317</v>
      </c>
      <c r="G9" s="34">
        <v>0.12990717000000002</v>
      </c>
      <c r="H9" s="34">
        <v>0.12964224400000002</v>
      </c>
      <c r="I9" s="34">
        <v>0.12971677299999998</v>
      </c>
      <c r="J9" s="34">
        <v>0.12913012599999998</v>
      </c>
      <c r="K9" s="34">
        <v>0.12884185100000001</v>
      </c>
      <c r="L9" s="34">
        <v>0.12906286600000003</v>
      </c>
      <c r="M9" s="34">
        <v>0.12884023999999991</v>
      </c>
      <c r="N9" s="34">
        <v>0.12930905600000001</v>
      </c>
      <c r="O9" s="34">
        <v>0.12934435999999991</v>
      </c>
      <c r="P9" s="34">
        <v>0.65603294399999978</v>
      </c>
      <c r="Q9" s="34">
        <v>414.56023472700002</v>
      </c>
      <c r="R9" s="34">
        <v>438.47005361199996</v>
      </c>
      <c r="S9" s="34">
        <v>686.76874358099985</v>
      </c>
      <c r="T9" s="34">
        <v>0.13510418199999991</v>
      </c>
      <c r="U9" s="34">
        <v>121.150274662</v>
      </c>
      <c r="V9" s="34">
        <v>4336.5451830000002</v>
      </c>
      <c r="W9" s="34">
        <v>113.93497084099998</v>
      </c>
      <c r="X9" s="34">
        <v>8.1630047279999989</v>
      </c>
      <c r="Y9" s="34">
        <v>271.05536514100004</v>
      </c>
      <c r="Z9" s="34">
        <v>248.87240340400001</v>
      </c>
      <c r="AA9" s="34">
        <v>81.883977779999995</v>
      </c>
    </row>
    <row r="10" spans="1:27" x14ac:dyDescent="0.35">
      <c r="A10" s="31" t="s">
        <v>123</v>
      </c>
      <c r="B10" s="31" t="s">
        <v>64</v>
      </c>
      <c r="C10" s="34">
        <v>7.7683107999999987E-2</v>
      </c>
      <c r="D10" s="34">
        <v>7.5625727000000004E-2</v>
      </c>
      <c r="E10" s="34">
        <v>7.748869500000001E-2</v>
      </c>
      <c r="F10" s="34">
        <v>7.6783714000000003E-2</v>
      </c>
      <c r="G10" s="34">
        <v>7.5966026000000006E-2</v>
      </c>
      <c r="H10" s="34">
        <v>7.5943746000000006E-2</v>
      </c>
      <c r="I10" s="34">
        <v>7.6049230999999912E-2</v>
      </c>
      <c r="J10" s="34">
        <v>7.5617269999999903E-2</v>
      </c>
      <c r="K10" s="34">
        <v>7.5750015999999906E-2</v>
      </c>
      <c r="L10" s="34">
        <v>7.6349037999999897E-2</v>
      </c>
      <c r="M10" s="34">
        <v>7.5179485000000004E-2</v>
      </c>
      <c r="N10" s="34">
        <v>7.5758298000000002E-2</v>
      </c>
      <c r="O10" s="34">
        <v>7.5697328999999994E-2</v>
      </c>
      <c r="P10" s="34">
        <v>7.5349210999999999E-2</v>
      </c>
      <c r="Q10" s="34">
        <v>7.5533161000000001E-2</v>
      </c>
      <c r="R10" s="34">
        <v>7.5294813999999891E-2</v>
      </c>
      <c r="S10" s="34">
        <v>7.5195863000000002E-2</v>
      </c>
      <c r="T10" s="34">
        <v>7.7022317999999992E-2</v>
      </c>
      <c r="U10" s="34">
        <v>7.8765355999999898E-2</v>
      </c>
      <c r="V10" s="34">
        <v>7.4414220999999892E-2</v>
      </c>
      <c r="W10" s="34">
        <v>7.7885715999999799E-2</v>
      </c>
      <c r="X10" s="34">
        <v>7.820593499999999E-2</v>
      </c>
      <c r="Y10" s="34">
        <v>7.510409400000001E-2</v>
      </c>
      <c r="Z10" s="34">
        <v>7.6092300999999987E-2</v>
      </c>
      <c r="AA10" s="34">
        <v>7.6557530999999998E-2</v>
      </c>
    </row>
    <row r="11" spans="1:27" x14ac:dyDescent="0.35">
      <c r="A11" s="25" t="s">
        <v>38</v>
      </c>
      <c r="B11" s="25" t="s">
        <v>141</v>
      </c>
      <c r="C11" s="35">
        <v>46351.006815208006</v>
      </c>
      <c r="D11" s="35">
        <v>8.6450396409999986</v>
      </c>
      <c r="E11" s="35">
        <v>232150.34428766699</v>
      </c>
      <c r="F11" s="35">
        <v>380726.08067588304</v>
      </c>
      <c r="G11" s="35">
        <v>1.2530254459999997</v>
      </c>
      <c r="H11" s="35">
        <v>14192.278763498996</v>
      </c>
      <c r="I11" s="35">
        <v>1.2532927129999991</v>
      </c>
      <c r="J11" s="35">
        <v>1.2453486109999992</v>
      </c>
      <c r="K11" s="35">
        <v>1.2426699289999992</v>
      </c>
      <c r="L11" s="35">
        <v>1.2444531699999994</v>
      </c>
      <c r="M11" s="35">
        <v>1.2431157899999994</v>
      </c>
      <c r="N11" s="35">
        <v>3.2234299729999982</v>
      </c>
      <c r="O11" s="35">
        <v>1.2448759599999997</v>
      </c>
      <c r="P11" s="35">
        <v>5.696359703999998</v>
      </c>
      <c r="Q11" s="35">
        <v>7736.9547612859997</v>
      </c>
      <c r="R11" s="35">
        <v>4190.5337803100001</v>
      </c>
      <c r="S11" s="35">
        <v>16077.566945206001</v>
      </c>
      <c r="T11" s="35">
        <v>626.53231912999991</v>
      </c>
      <c r="U11" s="35">
        <v>881.79176214999995</v>
      </c>
      <c r="V11" s="35">
        <v>7222.496916441999</v>
      </c>
      <c r="W11" s="35">
        <v>6700.4843374360025</v>
      </c>
      <c r="X11" s="35">
        <v>9805.4505178290001</v>
      </c>
      <c r="Y11" s="35">
        <v>8728.7076427670017</v>
      </c>
      <c r="Z11" s="35">
        <v>18055.216473204</v>
      </c>
      <c r="AA11" s="35">
        <v>2317.9621873440001</v>
      </c>
    </row>
  </sheetData>
  <sheetProtection algorithmName="SHA-512" hashValue="1Dz4CdDnDoVP1fW3c0RqEGZVw3U1nRo3l2xn13Sk2yUklX6RGn2f5OaDELjbJ5lDZS5PLeWDh5Iwe/iw6nV99Q==" saltValue="oZe756qKRgiITOaFBY/Ti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E600"/>
  </sheetPr>
  <dimension ref="A1:C32"/>
  <sheetViews>
    <sheetView showGridLines="0" zoomScale="85" zoomScaleNormal="85" workbookViewId="0"/>
  </sheetViews>
  <sheetFormatPr defaultRowHeight="14.5" x14ac:dyDescent="0.35"/>
  <cols>
    <col min="1" max="1" width="11.54296875" bestFit="1" customWidth="1"/>
    <col min="2" max="2" width="3.7265625" bestFit="1" customWidth="1"/>
    <col min="3" max="3" width="37.54296875" customWidth="1"/>
    <col min="4" max="24" width="9.453125" customWidth="1"/>
  </cols>
  <sheetData>
    <row r="1" spans="1:3" x14ac:dyDescent="0.35">
      <c r="A1" s="2" t="s">
        <v>14</v>
      </c>
    </row>
    <row r="3" spans="1:3" x14ac:dyDescent="0.35">
      <c r="A3" s="7">
        <v>44461</v>
      </c>
      <c r="B3" s="6">
        <v>1</v>
      </c>
      <c r="C3" t="s">
        <v>153</v>
      </c>
    </row>
    <row r="4" spans="1:3" x14ac:dyDescent="0.35">
      <c r="A4" s="3"/>
      <c r="B4" s="6"/>
    </row>
    <row r="5" spans="1:3" x14ac:dyDescent="0.35">
      <c r="A5" s="3"/>
      <c r="B5" s="6"/>
    </row>
    <row r="6" spans="1:3" x14ac:dyDescent="0.35">
      <c r="A6" s="3"/>
      <c r="B6" s="6"/>
    </row>
    <row r="7" spans="1:3" x14ac:dyDescent="0.35">
      <c r="A7" s="3"/>
      <c r="B7" s="6"/>
    </row>
    <row r="8" spans="1:3" x14ac:dyDescent="0.35">
      <c r="A8" s="3"/>
      <c r="B8" s="6"/>
    </row>
    <row r="9" spans="1:3" x14ac:dyDescent="0.35">
      <c r="A9" s="3"/>
      <c r="B9" s="6"/>
    </row>
    <row r="10" spans="1:3" x14ac:dyDescent="0.35">
      <c r="A10" s="3"/>
      <c r="B10" s="6"/>
    </row>
    <row r="11" spans="1:3" x14ac:dyDescent="0.35">
      <c r="A11" s="3"/>
      <c r="B11" s="6"/>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3" x14ac:dyDescent="0.35">
      <c r="A17" s="3"/>
      <c r="B17" s="3"/>
      <c r="C17" s="3"/>
    </row>
    <row r="18" spans="1:3" x14ac:dyDescent="0.35">
      <c r="A18" s="3"/>
      <c r="B18" s="3"/>
      <c r="C18" s="3"/>
    </row>
    <row r="19" spans="1:3" x14ac:dyDescent="0.35">
      <c r="A19" s="3"/>
      <c r="B19" s="3"/>
      <c r="C19" s="3"/>
    </row>
    <row r="20" spans="1:3" x14ac:dyDescent="0.35">
      <c r="A20" s="3"/>
      <c r="B20" s="3"/>
      <c r="C20" s="3"/>
    </row>
    <row r="21" spans="1:3" x14ac:dyDescent="0.35">
      <c r="A21" s="3"/>
      <c r="B21" s="3"/>
      <c r="C21" s="3"/>
    </row>
    <row r="22" spans="1:3" x14ac:dyDescent="0.35">
      <c r="A22" s="3"/>
      <c r="B22" s="3"/>
      <c r="C22" s="3"/>
    </row>
    <row r="23" spans="1:3" x14ac:dyDescent="0.35">
      <c r="A23" s="3"/>
      <c r="B23" s="3"/>
      <c r="C23" s="3"/>
    </row>
    <row r="24" spans="1:3" x14ac:dyDescent="0.35">
      <c r="A24" s="3"/>
      <c r="B24" s="3"/>
      <c r="C24" s="3"/>
    </row>
    <row r="25" spans="1:3" x14ac:dyDescent="0.35">
      <c r="A25" s="3"/>
      <c r="B25" s="3"/>
      <c r="C25" s="3"/>
    </row>
    <row r="26" spans="1:3" x14ac:dyDescent="0.35">
      <c r="A26" s="3"/>
      <c r="B26" s="3"/>
      <c r="C26" s="3"/>
    </row>
    <row r="27" spans="1:3" x14ac:dyDescent="0.35">
      <c r="A27" s="3"/>
      <c r="B27" s="3"/>
      <c r="C27" s="3"/>
    </row>
    <row r="28" spans="1:3" x14ac:dyDescent="0.35">
      <c r="A28" s="3"/>
      <c r="B28" s="3"/>
      <c r="C28" s="3"/>
    </row>
    <row r="29" spans="1:3" x14ac:dyDescent="0.35">
      <c r="A29" s="3"/>
      <c r="B29" s="3"/>
      <c r="C29" s="3"/>
    </row>
    <row r="30" spans="1:3" x14ac:dyDescent="0.35">
      <c r="A30" s="3"/>
      <c r="B30" s="3"/>
      <c r="C30" s="3"/>
    </row>
    <row r="31" spans="1:3" x14ac:dyDescent="0.35">
      <c r="A31" s="3"/>
      <c r="B31" s="3"/>
      <c r="C31" s="3"/>
    </row>
    <row r="32" spans="1:3" x14ac:dyDescent="0.35">
      <c r="A32" s="3"/>
      <c r="B32" s="3"/>
      <c r="C32" s="3"/>
    </row>
  </sheetData>
  <sheetProtection algorithmName="SHA-512" hashValue="rPinMJPoXs07erIzArcbwe3shvhlpC4nuptUO9UVN7Jncw9EQUq2ZMpGZ4RGws//giMM0Nupof5GZxPq/GAj7w==" saltValue="vcrOgDcckB4Pzop6O0pAfA=="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E600"/>
  </sheetPr>
  <dimension ref="A1:B29"/>
  <sheetViews>
    <sheetView showGridLines="0" zoomScale="85" zoomScaleNormal="85" workbookViewId="0"/>
  </sheetViews>
  <sheetFormatPr defaultRowHeight="14.5" x14ac:dyDescent="0.35"/>
  <cols>
    <col min="1" max="1" width="13.7265625" customWidth="1"/>
    <col min="2" max="2" width="20.1796875" customWidth="1"/>
    <col min="3" max="3" width="37.54296875" customWidth="1"/>
    <col min="4" max="24" width="9.453125" customWidth="1"/>
  </cols>
  <sheetData>
    <row r="1" spans="1:2" x14ac:dyDescent="0.35">
      <c r="A1" s="2" t="s">
        <v>15</v>
      </c>
    </row>
    <row r="3" spans="1:2" x14ac:dyDescent="0.35">
      <c r="A3" t="s">
        <v>16</v>
      </c>
      <c r="B3" s="6" t="s">
        <v>17</v>
      </c>
    </row>
    <row r="4" spans="1:2" x14ac:dyDescent="0.35">
      <c r="A4" t="s">
        <v>18</v>
      </c>
      <c r="B4" s="6" t="s">
        <v>19</v>
      </c>
    </row>
    <row r="5" spans="1:2" x14ac:dyDescent="0.35">
      <c r="A5" s="3" t="s">
        <v>20</v>
      </c>
      <c r="B5" t="s">
        <v>21</v>
      </c>
    </row>
    <row r="6" spans="1:2" x14ac:dyDescent="0.35">
      <c r="A6" t="s">
        <v>22</v>
      </c>
      <c r="B6" s="6" t="s">
        <v>23</v>
      </c>
    </row>
    <row r="7" spans="1:2" x14ac:dyDescent="0.35">
      <c r="A7" t="s">
        <v>24</v>
      </c>
      <c r="B7" s="6" t="s">
        <v>25</v>
      </c>
    </row>
    <row r="8" spans="1:2" x14ac:dyDescent="0.35">
      <c r="A8" t="s">
        <v>26</v>
      </c>
      <c r="B8" s="6" t="s">
        <v>27</v>
      </c>
    </row>
    <row r="9" spans="1:2" x14ac:dyDescent="0.35">
      <c r="A9" t="s">
        <v>28</v>
      </c>
      <c r="B9" s="6" t="s">
        <v>29</v>
      </c>
    </row>
    <row r="10" spans="1:2" x14ac:dyDescent="0.35">
      <c r="A10" t="s">
        <v>30</v>
      </c>
      <c r="B10" t="s">
        <v>31</v>
      </c>
    </row>
    <row r="11" spans="1:2" x14ac:dyDescent="0.35">
      <c r="A11" t="s">
        <v>32</v>
      </c>
      <c r="B11" s="6" t="s">
        <v>33</v>
      </c>
    </row>
    <row r="12" spans="1:2" x14ac:dyDescent="0.35">
      <c r="A12" t="s">
        <v>34</v>
      </c>
      <c r="B12" s="6" t="s">
        <v>35</v>
      </c>
    </row>
    <row r="13" spans="1:2" x14ac:dyDescent="0.35">
      <c r="A13" t="s">
        <v>36</v>
      </c>
      <c r="B13" s="6" t="s">
        <v>37</v>
      </c>
    </row>
    <row r="14" spans="1:2" x14ac:dyDescent="0.35">
      <c r="A14" t="s">
        <v>38</v>
      </c>
      <c r="B14" s="6" t="s">
        <v>39</v>
      </c>
    </row>
    <row r="15" spans="1:2" x14ac:dyDescent="0.35">
      <c r="A15" t="s">
        <v>40</v>
      </c>
      <c r="B15" s="6" t="s">
        <v>41</v>
      </c>
    </row>
    <row r="16" spans="1:2" x14ac:dyDescent="0.35">
      <c r="A16" t="s">
        <v>42</v>
      </c>
      <c r="B16" s="6" t="s">
        <v>43</v>
      </c>
    </row>
    <row r="17" spans="1:2" x14ac:dyDescent="0.35">
      <c r="A17" t="s">
        <v>44</v>
      </c>
      <c r="B17" s="6" t="s">
        <v>45</v>
      </c>
    </row>
    <row r="18" spans="1:2" x14ac:dyDescent="0.35">
      <c r="A18" t="s">
        <v>46</v>
      </c>
      <c r="B18" s="6" t="s">
        <v>47</v>
      </c>
    </row>
    <row r="19" spans="1:2" x14ac:dyDescent="0.35">
      <c r="A19" t="s">
        <v>48</v>
      </c>
      <c r="B19" s="6" t="s">
        <v>49</v>
      </c>
    </row>
    <row r="20" spans="1:2" x14ac:dyDescent="0.35">
      <c r="A20" t="s">
        <v>50</v>
      </c>
      <c r="B20" s="6" t="s">
        <v>51</v>
      </c>
    </row>
    <row r="21" spans="1:2" x14ac:dyDescent="0.35">
      <c r="A21" t="s">
        <v>52</v>
      </c>
      <c r="B21" s="6" t="s">
        <v>53</v>
      </c>
    </row>
    <row r="23" spans="1:2" x14ac:dyDescent="0.35">
      <c r="A23" s="2" t="s">
        <v>54</v>
      </c>
    </row>
    <row r="25" spans="1:2" x14ac:dyDescent="0.35">
      <c r="A25" t="s">
        <v>55</v>
      </c>
    </row>
    <row r="26" spans="1:2" x14ac:dyDescent="0.35">
      <c r="A26" t="s">
        <v>56</v>
      </c>
    </row>
    <row r="27" spans="1:2" x14ac:dyDescent="0.35">
      <c r="A27" t="s">
        <v>57</v>
      </c>
    </row>
    <row r="28" spans="1:2" x14ac:dyDescent="0.35">
      <c r="A28" t="s">
        <v>58</v>
      </c>
    </row>
    <row r="29" spans="1:2" x14ac:dyDescent="0.35">
      <c r="A29" s="8" t="s">
        <v>59</v>
      </c>
    </row>
  </sheetData>
  <sheetProtection algorithmName="SHA-512" hashValue="bpW31HVMBjLmPMeRWUqKqTP+K5B9CGhvb9wwv7SQBSyg0Q3xXqA1yz31ztZw3vJJ6HAYKfAnxR1zZ7TqajFZZg==" saltValue="2RbqVFUxOGSFCjLgNi6l2w=="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tabColor rgb="FFFF6D00"/>
  </sheetPr>
  <dimension ref="A1:AH61"/>
  <sheetViews>
    <sheetView zoomScale="90" zoomScaleNormal="90" workbookViewId="0"/>
  </sheetViews>
  <sheetFormatPr defaultColWidth="9.1796875" defaultRowHeight="14.5" x14ac:dyDescent="0.35"/>
  <cols>
    <col min="1" max="1" width="12.54296875" style="13" bestFit="1" customWidth="1"/>
    <col min="2" max="2" width="9.1796875" style="13"/>
    <col min="3" max="3" width="22.26953125" style="13" customWidth="1"/>
    <col min="4" max="4" width="7.7265625" style="13" customWidth="1"/>
    <col min="5" max="5" width="22.26953125" style="13" customWidth="1"/>
    <col min="6" max="6" width="8.453125" style="13" customWidth="1"/>
    <col min="7" max="7" width="9.1796875" style="13"/>
    <col min="8" max="8" width="46.7265625" style="13" customWidth="1"/>
    <col min="9" max="9" width="9.26953125" style="13" customWidth="1"/>
    <col min="10" max="19" width="9.26953125" style="13" bestFit="1" customWidth="1"/>
    <col min="20" max="21" width="9.54296875" style="13" bestFit="1" customWidth="1"/>
    <col min="22" max="22" width="9.26953125" style="13" bestFit="1" customWidth="1"/>
    <col min="23" max="29" width="9.54296875" style="13" bestFit="1" customWidth="1"/>
    <col min="30" max="33" width="9.54296875" style="13" customWidth="1"/>
    <col min="34" max="16384" width="9.1796875" style="13"/>
  </cols>
  <sheetData>
    <row r="1" spans="1:34" ht="23" x14ac:dyDescent="0.5">
      <c r="A1" s="10" t="s">
        <v>77</v>
      </c>
      <c r="B1" s="11"/>
      <c r="C1" s="12" t="s">
        <v>61</v>
      </c>
      <c r="D1" s="10" t="s">
        <v>78</v>
      </c>
      <c r="E1" s="12" t="s">
        <v>79</v>
      </c>
      <c r="I1" s="14">
        <v>0</v>
      </c>
      <c r="J1" s="14">
        <f>I1+1</f>
        <v>1</v>
      </c>
      <c r="K1" s="14">
        <f t="shared" ref="K1:AG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row>
    <row r="3" spans="1:34" ht="25" x14ac:dyDescent="0.6">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4" x14ac:dyDescent="0.35">
      <c r="A4" s="17" t="s">
        <v>80</v>
      </c>
      <c r="B4" s="9" t="s">
        <v>38</v>
      </c>
    </row>
    <row r="6" spans="1:34" x14ac:dyDescent="0.35">
      <c r="H6" s="18" t="s">
        <v>81</v>
      </c>
      <c r="I6" s="19" t="s">
        <v>75</v>
      </c>
      <c r="J6" s="19" t="s">
        <v>82</v>
      </c>
      <c r="K6" s="19" t="s">
        <v>83</v>
      </c>
      <c r="L6" s="19" t="s">
        <v>84</v>
      </c>
      <c r="M6" s="19" t="s">
        <v>85</v>
      </c>
      <c r="N6" s="19" t="s">
        <v>86</v>
      </c>
      <c r="O6" s="19" t="s">
        <v>87</v>
      </c>
      <c r="P6" s="19" t="s">
        <v>88</v>
      </c>
      <c r="Q6" s="19" t="s">
        <v>89</v>
      </c>
      <c r="R6" s="19" t="s">
        <v>90</v>
      </c>
      <c r="S6" s="19" t="s">
        <v>91</v>
      </c>
      <c r="T6" s="19" t="s">
        <v>92</v>
      </c>
      <c r="U6" s="19" t="s">
        <v>93</v>
      </c>
      <c r="V6" s="19" t="s">
        <v>94</v>
      </c>
      <c r="W6" s="19" t="s">
        <v>95</v>
      </c>
      <c r="X6" s="19" t="s">
        <v>96</v>
      </c>
      <c r="Y6" s="19" t="s">
        <v>97</v>
      </c>
      <c r="Z6" s="19" t="s">
        <v>98</v>
      </c>
      <c r="AA6" s="19" t="s">
        <v>99</v>
      </c>
      <c r="AB6" s="19" t="s">
        <v>100</v>
      </c>
      <c r="AC6" s="19" t="s">
        <v>101</v>
      </c>
      <c r="AD6" s="19" t="s">
        <v>102</v>
      </c>
      <c r="AE6" s="19" t="s">
        <v>103</v>
      </c>
      <c r="AF6" s="19" t="s">
        <v>104</v>
      </c>
      <c r="AG6" s="19" t="s">
        <v>105</v>
      </c>
    </row>
    <row r="7" spans="1:34" x14ac:dyDescent="0.35">
      <c r="E7" s="20" t="s">
        <v>106</v>
      </c>
      <c r="H7" s="21" t="s">
        <v>107</v>
      </c>
      <c r="I7" s="22">
        <f t="shared" ref="I7:I12" ca="1" si="1">(SUMIFS(OFFSET(INDIRECT("'"&amp;$E$1 &amp; "_"&amp;$E7 &amp; " Cost'!C:C"), 0, I$1), INDIRECT("'"&amp;$E$1 &amp; "_"&amp;$E7 &amp; " Cost'!A:A"), $B$4)-SUMIFS(OFFSET(INDIRECT("'"&amp;$C$1 &amp; "_"&amp;$E7 &amp; " Cost'!C:C"), 0, I$1), INDIRECT("'"&amp;$C$1 &amp; "_"&amp;$E7 &amp; " Cost'!A:A"), $B$4))/1000</f>
        <v>2.182572286980921E-3</v>
      </c>
      <c r="J7" s="22">
        <f ca="1">I7+(SUMIFS(OFFSET(INDIRECT("'"&amp;$E$1 &amp; "_"&amp;$E7 &amp; " Cost'!C:C"), 0, J$1), INDIRECT("'"&amp;$E$1 &amp; "_"&amp;$E7 &amp; " Cost'!A:A"), $B$4)-SUMIFS(OFFSET(INDIRECT("'"&amp;$C$1 &amp; "_"&amp;$E7 &amp; " Cost'!C:C"), 0, J$1), INDIRECT("'"&amp;$C$1 &amp; "_"&amp;$E7 &amp; " Cost'!A:A"), $B$4))/1000</f>
        <v>4.6987319836538713E-3</v>
      </c>
      <c r="K7" s="22">
        <f t="shared" ref="K7:Z7" ca="1" si="2">J7+(SUMIFS(OFFSET(INDIRECT("'"&amp;$E$1 &amp; "_"&amp;$E7 &amp; " Cost'!C:C"), 0, K$1), INDIRECT("'"&amp;$E$1 &amp; "_"&amp;$E7 &amp; " Cost'!A:A"), $B$4)-SUMIFS(OFFSET(INDIRECT("'"&amp;$C$1 &amp; "_"&amp;$E7 &amp; " Cost'!C:C"), 0, K$1), INDIRECT("'"&amp;$C$1 &amp; "_"&amp;$E7 &amp; " Cost'!A:A"), $B$4))/1000</f>
        <v>50.359815966959609</v>
      </c>
      <c r="L7" s="22">
        <f t="shared" ca="1" si="2"/>
        <v>50.317731651472251</v>
      </c>
      <c r="M7" s="22">
        <f t="shared" ca="1" si="2"/>
        <v>50.235949056183777</v>
      </c>
      <c r="N7" s="22">
        <f t="shared" ca="1" si="2"/>
        <v>50.180606739566869</v>
      </c>
      <c r="O7" s="22">
        <f t="shared" ca="1" si="2"/>
        <v>50.180475402921296</v>
      </c>
      <c r="P7" s="22">
        <f t="shared" ca="1" si="2"/>
        <v>49.908502734510783</v>
      </c>
      <c r="Q7" s="22">
        <f t="shared" ca="1" si="2"/>
        <v>49.908733747189231</v>
      </c>
      <c r="R7" s="22">
        <f t="shared" ca="1" si="2"/>
        <v>49.909593685642555</v>
      </c>
      <c r="S7" s="22">
        <f t="shared" ca="1" si="2"/>
        <v>49.9099194392114</v>
      </c>
      <c r="T7" s="22">
        <f t="shared" ca="1" si="2"/>
        <v>49.910377134628803</v>
      </c>
      <c r="U7" s="22">
        <f t="shared" ca="1" si="2"/>
        <v>49.910611536872437</v>
      </c>
      <c r="V7" s="22">
        <f t="shared" ca="1" si="2"/>
        <v>49.911078145745201</v>
      </c>
      <c r="W7" s="22">
        <f t="shared" ca="1" si="2"/>
        <v>69.285514136013802</v>
      </c>
      <c r="X7" s="22">
        <f t="shared" ca="1" si="2"/>
        <v>64.223423055068679</v>
      </c>
      <c r="Y7" s="22">
        <f t="shared" ca="1" si="2"/>
        <v>98.565889049335482</v>
      </c>
      <c r="Z7" s="22">
        <f t="shared" ca="1" si="2"/>
        <v>85.221289237677439</v>
      </c>
      <c r="AA7" s="22">
        <f t="shared" ref="Z7:AG12" ca="1" si="3">Z7+(SUMIFS(OFFSET(INDIRECT("'"&amp;$E$1 &amp; "_"&amp;$E7 &amp; " Cost'!C:C"), 0, AA$1), INDIRECT("'"&amp;$E$1 &amp; "_"&amp;$E7 &amp; " Cost'!A:A"), $B$4)-SUMIFS(OFFSET(INDIRECT("'"&amp;$C$1 &amp; "_"&amp;$E7 &amp; " Cost'!C:C"), 0, AA$1), INDIRECT("'"&amp;$C$1 &amp; "_"&amp;$E7 &amp; " Cost'!A:A"), $B$4))/1000</f>
        <v>97.142686667320788</v>
      </c>
      <c r="AB7" s="22">
        <f t="shared" ca="1" si="3"/>
        <v>78.519200184365388</v>
      </c>
      <c r="AC7" s="22">
        <f t="shared" ca="1" si="3"/>
        <v>83.759278365983519</v>
      </c>
      <c r="AD7" s="22">
        <f t="shared" ca="1" si="3"/>
        <v>80.82674269934931</v>
      </c>
      <c r="AE7" s="22">
        <f t="shared" ca="1" si="3"/>
        <v>77.308421026430722</v>
      </c>
      <c r="AF7" s="22">
        <f t="shared" ca="1" si="3"/>
        <v>75.971942560640514</v>
      </c>
      <c r="AG7" s="23">
        <f t="shared" ca="1" si="3"/>
        <v>74.452128913110769</v>
      </c>
      <c r="AH7" s="24"/>
    </row>
    <row r="8" spans="1:34" x14ac:dyDescent="0.35">
      <c r="E8" s="20" t="str">
        <f>H8</f>
        <v>FOM</v>
      </c>
      <c r="H8" s="21" t="s">
        <v>28</v>
      </c>
      <c r="I8" s="22">
        <f t="shared" ca="1" si="1"/>
        <v>2.0994584719317234E-4</v>
      </c>
      <c r="J8" s="22">
        <f t="shared" ref="J8:Y12" ca="1" si="4">I8+(SUMIFS(OFFSET(INDIRECT("'"&amp;$E$1 &amp; "_"&amp;$E8 &amp; " Cost'!C:C"), 0, J$1), INDIRECT("'"&amp;$E$1 &amp; "_"&amp;$E8 &amp; " Cost'!A:A"), $B$4)-SUMIFS(OFFSET(INDIRECT("'"&amp;$C$1 &amp; "_"&amp;$E8 &amp; " Cost'!C:C"), 0, J$1), INDIRECT("'"&amp;$C$1 &amp; "_"&amp;$E8 &amp; " Cost'!A:A"), $B$4))/1000</f>
        <v>8.1591109385720142E-4</v>
      </c>
      <c r="K8" s="22">
        <f t="shared" ca="1" si="4"/>
        <v>8.0860867302070556</v>
      </c>
      <c r="L8" s="22">
        <f t="shared" ca="1" si="4"/>
        <v>8.0836762063876311</v>
      </c>
      <c r="M8" s="22">
        <f t="shared" ca="1" si="4"/>
        <v>8.0642864601439577</v>
      </c>
      <c r="N8" s="22">
        <f t="shared" ca="1" si="4"/>
        <v>8.0678096394433165</v>
      </c>
      <c r="O8" s="22">
        <f t="shared" ca="1" si="4"/>
        <v>8.0678285157533391</v>
      </c>
      <c r="P8" s="22">
        <f t="shared" ca="1" si="4"/>
        <v>7.9870112233869879</v>
      </c>
      <c r="Q8" s="22">
        <f t="shared" ca="1" si="4"/>
        <v>7.9870638154713287</v>
      </c>
      <c r="R8" s="22">
        <f t="shared" ca="1" si="4"/>
        <v>7.9871530714113055</v>
      </c>
      <c r="S8" s="22">
        <f t="shared" ca="1" si="4"/>
        <v>7.9871929581200654</v>
      </c>
      <c r="T8" s="22">
        <f t="shared" ca="1" si="4"/>
        <v>7.9872567922751161</v>
      </c>
      <c r="U8" s="22">
        <f t="shared" ca="1" si="4"/>
        <v>7.9872799744573575</v>
      </c>
      <c r="V8" s="22">
        <f t="shared" ca="1" si="4"/>
        <v>7.9873581958341289</v>
      </c>
      <c r="W8" s="22">
        <f t="shared" ca="1" si="4"/>
        <v>12.943084458144765</v>
      </c>
      <c r="X8" s="22">
        <f t="shared" ca="1" si="4"/>
        <v>11.88250995955794</v>
      </c>
      <c r="Y8" s="22">
        <f t="shared" ca="1" si="4"/>
        <v>15.816286279309864</v>
      </c>
      <c r="Z8" s="22">
        <f t="shared" ca="1" si="3"/>
        <v>12.332366631128028</v>
      </c>
      <c r="AA8" s="22">
        <f t="shared" ca="1" si="3"/>
        <v>18.999296604075617</v>
      </c>
      <c r="AB8" s="22">
        <f t="shared" ca="1" si="3"/>
        <v>17.231016399312768</v>
      </c>
      <c r="AC8" s="22">
        <f t="shared" ca="1" si="3"/>
        <v>15.950426591218161</v>
      </c>
      <c r="AD8" s="22">
        <f t="shared" ca="1" si="3"/>
        <v>13.991115720962904</v>
      </c>
      <c r="AE8" s="22">
        <f t="shared" ca="1" si="3"/>
        <v>12.710688992111494</v>
      </c>
      <c r="AF8" s="22">
        <f t="shared" ca="1" si="3"/>
        <v>12.107690298143051</v>
      </c>
      <c r="AG8" s="23">
        <f t="shared" ca="1" si="3"/>
        <v>11.795787721355163</v>
      </c>
      <c r="AH8" s="24"/>
    </row>
    <row r="9" spans="1:34" x14ac:dyDescent="0.35">
      <c r="E9" s="20" t="str">
        <f>H9</f>
        <v>Fuel</v>
      </c>
      <c r="H9" s="21" t="s">
        <v>76</v>
      </c>
      <c r="I9" s="22">
        <f t="shared" ca="1" si="1"/>
        <v>6.4773173071444037E-4</v>
      </c>
      <c r="J9" s="22">
        <f t="shared" ca="1" si="4"/>
        <v>1.2179377914872021E-3</v>
      </c>
      <c r="K9" s="22">
        <f t="shared" ca="1" si="4"/>
        <v>-2.6657501294841057</v>
      </c>
      <c r="L9" s="22">
        <f t="shared" ca="1" si="4"/>
        <v>1.6875810243503655</v>
      </c>
      <c r="M9" s="22">
        <f t="shared" ca="1" si="4"/>
        <v>11.082181788474786</v>
      </c>
      <c r="N9" s="22">
        <f t="shared" ca="1" si="4"/>
        <v>25.105562580852069</v>
      </c>
      <c r="O9" s="22">
        <f t="shared" ca="1" si="4"/>
        <v>38.166806537254942</v>
      </c>
      <c r="P9" s="22">
        <f t="shared" ca="1" si="4"/>
        <v>52.28795343737653</v>
      </c>
      <c r="Q9" s="22">
        <f t="shared" ca="1" si="4"/>
        <v>61.84626737895654</v>
      </c>
      <c r="R9" s="22">
        <f t="shared" ca="1" si="4"/>
        <v>71.659989592379645</v>
      </c>
      <c r="S9" s="22">
        <f t="shared" ca="1" si="4"/>
        <v>82.891298190969493</v>
      </c>
      <c r="T9" s="22">
        <f t="shared" ca="1" si="4"/>
        <v>93.596096656198597</v>
      </c>
      <c r="U9" s="22">
        <f t="shared" ca="1" si="4"/>
        <v>103.04254114436333</v>
      </c>
      <c r="V9" s="22">
        <f t="shared" ca="1" si="4"/>
        <v>111.51917255874778</v>
      </c>
      <c r="W9" s="22">
        <f t="shared" ca="1" si="4"/>
        <v>115.93032986564174</v>
      </c>
      <c r="X9" s="22">
        <f t="shared" ca="1" si="4"/>
        <v>121.28261497703691</v>
      </c>
      <c r="Y9" s="22">
        <f t="shared" ca="1" si="4"/>
        <v>123.4568784344891</v>
      </c>
      <c r="Z9" s="22">
        <f t="shared" ca="1" si="3"/>
        <v>125.58319431749007</v>
      </c>
      <c r="AA9" s="22">
        <f t="shared" ca="1" si="3"/>
        <v>122.62659477584225</v>
      </c>
      <c r="AB9" s="22">
        <f t="shared" ca="1" si="3"/>
        <v>121.63580958149045</v>
      </c>
      <c r="AC9" s="22">
        <f t="shared" ca="1" si="3"/>
        <v>121.09920201012123</v>
      </c>
      <c r="AD9" s="22">
        <f t="shared" ca="1" si="3"/>
        <v>123.97092732352546</v>
      </c>
      <c r="AE9" s="22">
        <f t="shared" ca="1" si="3"/>
        <v>126.39290869642903</v>
      </c>
      <c r="AF9" s="22">
        <f t="shared" ca="1" si="3"/>
        <v>129.07484082202501</v>
      </c>
      <c r="AG9" s="23">
        <f t="shared" ca="1" si="3"/>
        <v>134.22286137765533</v>
      </c>
      <c r="AH9" s="24"/>
    </row>
    <row r="10" spans="1:34" x14ac:dyDescent="0.35">
      <c r="E10" s="20" t="str">
        <f>H10</f>
        <v>VOM</v>
      </c>
      <c r="H10" s="21" t="s">
        <v>50</v>
      </c>
      <c r="I10" s="22">
        <f t="shared" ca="1" si="1"/>
        <v>1.5452911343891173E-4</v>
      </c>
      <c r="J10" s="22">
        <f t="shared" ca="1" si="4"/>
        <v>3.19536124356091E-4</v>
      </c>
      <c r="K10" s="22">
        <f t="shared" ca="1" si="4"/>
        <v>-0.37751709123922045</v>
      </c>
      <c r="L10" s="22">
        <f t="shared" ca="1" si="4"/>
        <v>-7.3599485822429422E-2</v>
      </c>
      <c r="M10" s="22">
        <f t="shared" ca="1" si="4"/>
        <v>-0.37341955402295574</v>
      </c>
      <c r="N10" s="22">
        <f t="shared" ca="1" si="4"/>
        <v>-1.1397425677780995</v>
      </c>
      <c r="O10" s="22">
        <f t="shared" ca="1" si="4"/>
        <v>-1.9800667094574311</v>
      </c>
      <c r="P10" s="22">
        <f t="shared" ca="1" si="4"/>
        <v>-1.7826402972529178</v>
      </c>
      <c r="Q10" s="22">
        <f t="shared" ca="1" si="4"/>
        <v>-3.7740828205274304</v>
      </c>
      <c r="R10" s="22">
        <f t="shared" ca="1" si="4"/>
        <v>-5.6405877535042244</v>
      </c>
      <c r="S10" s="22">
        <f t="shared" ca="1" si="4"/>
        <v>-8.19563274111011</v>
      </c>
      <c r="T10" s="22">
        <f t="shared" ca="1" si="4"/>
        <v>-10.585565506117129</v>
      </c>
      <c r="U10" s="22">
        <f t="shared" ca="1" si="4"/>
        <v>-12.714052132062559</v>
      </c>
      <c r="V10" s="22">
        <f t="shared" ca="1" si="4"/>
        <v>-14.606691640243985</v>
      </c>
      <c r="W10" s="22">
        <f t="shared" ca="1" si="4"/>
        <v>-14.810103199604931</v>
      </c>
      <c r="X10" s="22">
        <f t="shared" ca="1" si="4"/>
        <v>-15.200471213102141</v>
      </c>
      <c r="Y10" s="22">
        <f t="shared" ca="1" si="4"/>
        <v>-15.979278920405548</v>
      </c>
      <c r="Z10" s="22">
        <f t="shared" ca="1" si="3"/>
        <v>-16.495818503030229</v>
      </c>
      <c r="AA10" s="22">
        <f t="shared" ca="1" si="3"/>
        <v>-17.056826252256727</v>
      </c>
      <c r="AB10" s="22">
        <f t="shared" ca="1" si="3"/>
        <v>-17.711410639467214</v>
      </c>
      <c r="AC10" s="22">
        <f t="shared" ca="1" si="3"/>
        <v>-18.311225991700546</v>
      </c>
      <c r="AD10" s="22">
        <f t="shared" ca="1" si="3"/>
        <v>-18.33375127948629</v>
      </c>
      <c r="AE10" s="22">
        <f t="shared" ca="1" si="3"/>
        <v>-18.431263178196652</v>
      </c>
      <c r="AF10" s="22">
        <f t="shared" ca="1" si="3"/>
        <v>-18.507724253902012</v>
      </c>
      <c r="AG10" s="23">
        <f t="shared" ca="1" si="3"/>
        <v>-18.379369759282131</v>
      </c>
      <c r="AH10" s="24"/>
    </row>
    <row r="11" spans="1:34" x14ac:dyDescent="0.35">
      <c r="E11" s="20" t="s">
        <v>108</v>
      </c>
      <c r="H11" s="21" t="s">
        <v>109</v>
      </c>
      <c r="I11" s="22">
        <f t="shared" ca="1" si="1"/>
        <v>8.6797153443035621E-6</v>
      </c>
      <c r="J11" s="22">
        <f t="shared" ca="1" si="4"/>
        <v>1.1058843434986409E-4</v>
      </c>
      <c r="K11" s="22">
        <f t="shared" ca="1" si="4"/>
        <v>1.4163952375855049E-4</v>
      </c>
      <c r="L11" s="22">
        <f t="shared" ca="1" si="4"/>
        <v>1.2372213831023226E-4</v>
      </c>
      <c r="M11" s="22">
        <f t="shared" ca="1" si="4"/>
        <v>1.1112715526987436E-4</v>
      </c>
      <c r="N11" s="22">
        <f t="shared" ca="1" si="4"/>
        <v>1.0466051437721338E-4</v>
      </c>
      <c r="O11" s="22">
        <f t="shared" ca="1" si="4"/>
        <v>1.1291692633414103E-4</v>
      </c>
      <c r="P11" s="22">
        <f t="shared" ca="1" si="4"/>
        <v>-2.7409954070840181E-2</v>
      </c>
      <c r="Q11" s="22">
        <f t="shared" ca="1" si="4"/>
        <v>-2.7404981655267419E-2</v>
      </c>
      <c r="R11" s="22">
        <f t="shared" ca="1" si="4"/>
        <v>-2.7416408475137492E-2</v>
      </c>
      <c r="S11" s="22">
        <f t="shared" ca="1" si="4"/>
        <v>-2.7424212341501612E-2</v>
      </c>
      <c r="T11" s="22">
        <f t="shared" ca="1" si="4"/>
        <v>-2.7412772581559181E-2</v>
      </c>
      <c r="U11" s="22">
        <f t="shared" ca="1" si="4"/>
        <v>-2.740948618845121E-2</v>
      </c>
      <c r="V11" s="22">
        <f t="shared" ca="1" si="4"/>
        <v>-2.7415998984988553E-2</v>
      </c>
      <c r="W11" s="22">
        <f t="shared" ca="1" si="4"/>
        <v>-2.7377521197428721E-2</v>
      </c>
      <c r="X11" s="22">
        <f t="shared" ca="1" si="4"/>
        <v>-2.7363700098820339E-2</v>
      </c>
      <c r="Y11" s="22">
        <f t="shared" ca="1" si="4"/>
        <v>9.8988113010543852</v>
      </c>
      <c r="Z11" s="22">
        <f t="shared" ca="1" si="3"/>
        <v>9.8988892267412076</v>
      </c>
      <c r="AA11" s="22">
        <f t="shared" ca="1" si="3"/>
        <v>9.898894757925575</v>
      </c>
      <c r="AB11" s="22">
        <f t="shared" ca="1" si="3"/>
        <v>15.299800051750431</v>
      </c>
      <c r="AC11" s="22">
        <f t="shared" ca="1" si="3"/>
        <v>13.558071607374053</v>
      </c>
      <c r="AD11" s="22">
        <f t="shared" ca="1" si="3"/>
        <v>10.536815160660989</v>
      </c>
      <c r="AE11" s="22">
        <f t="shared" ca="1" si="3"/>
        <v>8.9809790530991833</v>
      </c>
      <c r="AF11" s="22">
        <f t="shared" ca="1" si="3"/>
        <v>8.8231298812787617</v>
      </c>
      <c r="AG11" s="23">
        <f t="shared" ca="1" si="3"/>
        <v>8.0386125118297347</v>
      </c>
      <c r="AH11" s="24"/>
    </row>
    <row r="12" spans="1:34" x14ac:dyDescent="0.35">
      <c r="E12" s="20" t="str">
        <f>H12</f>
        <v>USE+DSP</v>
      </c>
      <c r="H12" s="21" t="s">
        <v>110</v>
      </c>
      <c r="I12" s="22">
        <f t="shared" ca="1" si="1"/>
        <v>4.0865321017918176E-5</v>
      </c>
      <c r="J12" s="22">
        <f t="shared" ca="1" si="4"/>
        <v>1.4352717401791893E-4</v>
      </c>
      <c r="K12" s="22">
        <f t="shared" ca="1" si="4"/>
        <v>-7.465309417026992</v>
      </c>
      <c r="L12" s="22">
        <f t="shared" ca="1" si="4"/>
        <v>-22.076252475389047</v>
      </c>
      <c r="M12" s="22">
        <f t="shared" ca="1" si="4"/>
        <v>-22.076148959606048</v>
      </c>
      <c r="N12" s="22">
        <f t="shared" ca="1" si="4"/>
        <v>-22.95878389888604</v>
      </c>
      <c r="O12" s="22">
        <f t="shared" ca="1" si="4"/>
        <v>-22.95867982645704</v>
      </c>
      <c r="P12" s="22">
        <f t="shared" ca="1" si="4"/>
        <v>-22.958576999158041</v>
      </c>
      <c r="Q12" s="22">
        <f t="shared" ca="1" si="4"/>
        <v>-22.95847293116104</v>
      </c>
      <c r="R12" s="22">
        <f t="shared" ca="1" si="4"/>
        <v>-22.958368663410042</v>
      </c>
      <c r="S12" s="22">
        <f t="shared" ca="1" si="4"/>
        <v>-22.958264035797043</v>
      </c>
      <c r="T12" s="22">
        <f t="shared" ca="1" si="4"/>
        <v>-22.960137770042042</v>
      </c>
      <c r="U12" s="22">
        <f t="shared" ca="1" si="4"/>
        <v>-22.960032791434042</v>
      </c>
      <c r="V12" s="22">
        <f t="shared" ca="1" si="4"/>
        <v>-22.959722196436044</v>
      </c>
      <c r="W12" s="22">
        <f t="shared" ca="1" si="4"/>
        <v>-21.681365656199045</v>
      </c>
      <c r="X12" s="22">
        <f t="shared" ca="1" si="4"/>
        <v>-21.660586843665044</v>
      </c>
      <c r="Y12" s="22">
        <f t="shared" ca="1" si="4"/>
        <v>-21.347367043118044</v>
      </c>
      <c r="Z12" s="22">
        <f t="shared" ca="1" si="3"/>
        <v>-21.321109617643046</v>
      </c>
      <c r="AA12" s="22">
        <f t="shared" ca="1" si="3"/>
        <v>-20.900148588404047</v>
      </c>
      <c r="AB12" s="22">
        <f t="shared" ca="1" si="3"/>
        <v>-20.330756420595048</v>
      </c>
      <c r="AC12" s="22">
        <f t="shared" ca="1" si="3"/>
        <v>-21.142903619959551</v>
      </c>
      <c r="AD12" s="22">
        <f t="shared" ca="1" si="3"/>
        <v>-20.701548380642549</v>
      </c>
      <c r="AE12" s="22">
        <f t="shared" ca="1" si="3"/>
        <v>-20.642128203167552</v>
      </c>
      <c r="AF12" s="22">
        <f t="shared" ca="1" si="3"/>
        <v>-19.380701035442545</v>
      </c>
      <c r="AG12" s="23">
        <f t="shared" ca="1" si="3"/>
        <v>-19.438728680940546</v>
      </c>
      <c r="AH12" s="24"/>
    </row>
    <row r="13" spans="1:34" x14ac:dyDescent="0.35">
      <c r="E13" s="20"/>
      <c r="H13" s="25" t="s">
        <v>111</v>
      </c>
      <c r="I13" s="26">
        <f t="shared" ref="I13:AG13" ca="1" si="5">SUM(I6:I12)</f>
        <v>3.2443240146896673E-3</v>
      </c>
      <c r="J13" s="26">
        <f t="shared" ca="1" si="5"/>
        <v>7.3062326017221488E-3</v>
      </c>
      <c r="K13" s="26">
        <f t="shared" ca="1" si="5"/>
        <v>47.937467698940111</v>
      </c>
      <c r="L13" s="26">
        <f t="shared" ca="1" si="5"/>
        <v>37.939260643137082</v>
      </c>
      <c r="M13" s="26">
        <f t="shared" ca="1" si="5"/>
        <v>46.932959918328777</v>
      </c>
      <c r="N13" s="26">
        <f t="shared" ca="1" si="5"/>
        <v>59.255557153712502</v>
      </c>
      <c r="O13" s="26">
        <f t="shared" ca="1" si="5"/>
        <v>71.476476836941444</v>
      </c>
      <c r="P13" s="26">
        <f t="shared" ca="1" si="5"/>
        <v>85.414840144792521</v>
      </c>
      <c r="Q13" s="26">
        <f t="shared" ca="1" si="5"/>
        <v>92.98210420827337</v>
      </c>
      <c r="R13" s="26">
        <f t="shared" ca="1" si="5"/>
        <v>100.9303635240441</v>
      </c>
      <c r="S13" s="26">
        <f t="shared" ca="1" si="5"/>
        <v>109.6070895990523</v>
      </c>
      <c r="T13" s="26">
        <f t="shared" ca="1" si="5"/>
        <v>117.9206145343618</v>
      </c>
      <c r="U13" s="26">
        <f t="shared" ca="1" si="5"/>
        <v>125.23893824600806</v>
      </c>
      <c r="V13" s="26">
        <f t="shared" ca="1" si="5"/>
        <v>131.82377906466209</v>
      </c>
      <c r="W13" s="26">
        <f t="shared" ca="1" si="5"/>
        <v>161.64008208279893</v>
      </c>
      <c r="X13" s="26">
        <f t="shared" ca="1" si="5"/>
        <v>160.50012623479753</v>
      </c>
      <c r="Y13" s="26">
        <f t="shared" ca="1" si="5"/>
        <v>210.41121910066522</v>
      </c>
      <c r="Z13" s="26">
        <f t="shared" ca="1" si="5"/>
        <v>195.21881129236345</v>
      </c>
      <c r="AA13" s="26">
        <f t="shared" ca="1" si="5"/>
        <v>210.71049796450345</v>
      </c>
      <c r="AB13" s="26">
        <f t="shared" ca="1" si="5"/>
        <v>194.64365915685678</v>
      </c>
      <c r="AC13" s="26">
        <f t="shared" ca="1" si="5"/>
        <v>194.91284896303685</v>
      </c>
      <c r="AD13" s="26">
        <f t="shared" ca="1" si="5"/>
        <v>190.29030124436983</v>
      </c>
      <c r="AE13" s="26">
        <f t="shared" ca="1" si="5"/>
        <v>186.31960638670625</v>
      </c>
      <c r="AF13" s="26">
        <f t="shared" ca="1" si="5"/>
        <v>188.08917827274277</v>
      </c>
      <c r="AG13" s="26">
        <f t="shared" ca="1" si="5"/>
        <v>190.69129208372834</v>
      </c>
      <c r="AH13" s="24"/>
    </row>
    <row r="20" spans="1:33" ht="25" x14ac:dyDescent="0.6">
      <c r="A20" s="15" t="str">
        <f>B21&amp;" capacity difference by year"</f>
        <v>NEM capacity difference by year</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x14ac:dyDescent="0.35">
      <c r="A21" s="17" t="s">
        <v>80</v>
      </c>
      <c r="B21" s="9" t="s">
        <v>38</v>
      </c>
    </row>
    <row r="23" spans="1:33" x14ac:dyDescent="0.35">
      <c r="H23" t="s">
        <v>112</v>
      </c>
      <c r="I23" s="19" t="str">
        <f t="shared" ref="I23:AG23" si="6">I6</f>
        <v>2021-22</v>
      </c>
      <c r="J23" s="19" t="str">
        <f t="shared" si="6"/>
        <v>2022-23</v>
      </c>
      <c r="K23" s="19" t="str">
        <f t="shared" si="6"/>
        <v>2023-24</v>
      </c>
      <c r="L23" s="19" t="str">
        <f t="shared" si="6"/>
        <v>2024-25</v>
      </c>
      <c r="M23" s="19" t="str">
        <f t="shared" si="6"/>
        <v>2025-26</v>
      </c>
      <c r="N23" s="19" t="str">
        <f t="shared" si="6"/>
        <v>2026-27</v>
      </c>
      <c r="O23" s="19" t="str">
        <f t="shared" si="6"/>
        <v>2027-28</v>
      </c>
      <c r="P23" s="19" t="str">
        <f t="shared" si="6"/>
        <v>2028-29</v>
      </c>
      <c r="Q23" s="19" t="str">
        <f t="shared" si="6"/>
        <v>2029-30</v>
      </c>
      <c r="R23" s="19" t="str">
        <f t="shared" si="6"/>
        <v>2030-31</v>
      </c>
      <c r="S23" s="19" t="str">
        <f t="shared" si="6"/>
        <v>2031-32</v>
      </c>
      <c r="T23" s="19" t="str">
        <f t="shared" si="6"/>
        <v>2032-33</v>
      </c>
      <c r="U23" s="19" t="str">
        <f t="shared" si="6"/>
        <v>2033-34</v>
      </c>
      <c r="V23" s="19" t="str">
        <f t="shared" si="6"/>
        <v>2034-35</v>
      </c>
      <c r="W23" s="19" t="str">
        <f t="shared" si="6"/>
        <v>2035-36</v>
      </c>
      <c r="X23" s="19" t="str">
        <f t="shared" si="6"/>
        <v>2036-37</v>
      </c>
      <c r="Y23" s="19" t="str">
        <f t="shared" si="6"/>
        <v>2037-38</v>
      </c>
      <c r="Z23" s="19" t="str">
        <f t="shared" si="6"/>
        <v>2038-39</v>
      </c>
      <c r="AA23" s="19" t="str">
        <f t="shared" si="6"/>
        <v>2039-40</v>
      </c>
      <c r="AB23" s="19" t="str">
        <f t="shared" si="6"/>
        <v>2040-41</v>
      </c>
      <c r="AC23" s="19" t="str">
        <f t="shared" si="6"/>
        <v>2041-42</v>
      </c>
      <c r="AD23" s="19" t="str">
        <f t="shared" si="6"/>
        <v>2042-43</v>
      </c>
      <c r="AE23" s="19" t="str">
        <f t="shared" si="6"/>
        <v>2043-44</v>
      </c>
      <c r="AF23" s="19" t="str">
        <f t="shared" si="6"/>
        <v>2044-45</v>
      </c>
      <c r="AG23" s="19" t="str">
        <f t="shared" si="6"/>
        <v>2045-46</v>
      </c>
    </row>
    <row r="24" spans="1:33" x14ac:dyDescent="0.35">
      <c r="H24" s="21" t="s">
        <v>60</v>
      </c>
      <c r="I24" s="27">
        <f t="shared" ref="I24:X34" ca="1" si="7">-SUMIFS(OFFSET(INDIRECT("'"&amp;$E$1 &amp; "_Capacity'!C:C"), 0, I$1), INDIRECT("'"&amp;$E$1 &amp; "_Capacity'!B:B"),$H24, INDIRECT("'"&amp;$E$1 &amp; "_Capacity'!A:A"),$B$21) +SUMIFS(OFFSET(INDIRECT("'"&amp;$C$1 &amp; "_Capacity'!C:C"), 0, I$1), INDIRECT("'"&amp;$C$1 &amp; "_Capacity'!B:B"),$H24, INDIRECT("'"&amp;$C$1 &amp; "_Capacity'!A:A"),$B$21)</f>
        <v>0</v>
      </c>
      <c r="J24" s="27">
        <f t="shared" ca="1" si="7"/>
        <v>0</v>
      </c>
      <c r="K24" s="27">
        <f t="shared" ca="1" si="7"/>
        <v>0</v>
      </c>
      <c r="L24" s="27">
        <f t="shared" ca="1" si="7"/>
        <v>0</v>
      </c>
      <c r="M24" s="27">
        <f t="shared" ca="1" si="7"/>
        <v>0</v>
      </c>
      <c r="N24" s="27">
        <f t="shared" ca="1" si="7"/>
        <v>0</v>
      </c>
      <c r="O24" s="27">
        <f t="shared" ca="1" si="7"/>
        <v>0</v>
      </c>
      <c r="P24" s="27">
        <f t="shared" ca="1" si="7"/>
        <v>0</v>
      </c>
      <c r="Q24" s="27">
        <f t="shared" ca="1" si="7"/>
        <v>0</v>
      </c>
      <c r="R24" s="27">
        <f t="shared" ca="1" si="7"/>
        <v>0</v>
      </c>
      <c r="S24" s="27">
        <f t="shared" ca="1" si="7"/>
        <v>0</v>
      </c>
      <c r="T24" s="27">
        <f t="shared" ca="1" si="7"/>
        <v>0</v>
      </c>
      <c r="U24" s="27">
        <f t="shared" ca="1" si="7"/>
        <v>0</v>
      </c>
      <c r="V24" s="27">
        <f t="shared" ca="1" si="7"/>
        <v>0</v>
      </c>
      <c r="W24" s="27">
        <f t="shared" ca="1" si="7"/>
        <v>0</v>
      </c>
      <c r="X24" s="27">
        <f t="shared" ca="1" si="7"/>
        <v>0</v>
      </c>
      <c r="Y24" s="27">
        <f t="shared" ref="Y24:AG34" ca="1" si="8">-SUMIFS(OFFSET(INDIRECT("'"&amp;$E$1 &amp; "_Capacity'!C:C"), 0, Y$1), INDIRECT("'"&amp;$E$1 &amp; "_Capacity'!B:B"),$H24, INDIRECT("'"&amp;$E$1 &amp; "_Capacity'!A:A"),$B$21) +SUMIFS(OFFSET(INDIRECT("'"&amp;$C$1 &amp; "_Capacity'!C:C"), 0, Y$1), INDIRECT("'"&amp;$C$1 &amp; "_Capacity'!B:B"),$H24, INDIRECT("'"&amp;$C$1 &amp; "_Capacity'!A:A"),$B$21)</f>
        <v>0</v>
      </c>
      <c r="Z24" s="27">
        <f t="shared" ca="1" si="8"/>
        <v>0</v>
      </c>
      <c r="AA24" s="27">
        <f t="shared" ca="1" si="8"/>
        <v>0</v>
      </c>
      <c r="AB24" s="27">
        <f t="shared" ca="1" si="8"/>
        <v>0</v>
      </c>
      <c r="AC24" s="27">
        <f t="shared" ca="1" si="8"/>
        <v>0</v>
      </c>
      <c r="AD24" s="27">
        <f t="shared" ca="1" si="8"/>
        <v>0</v>
      </c>
      <c r="AE24" s="27">
        <f t="shared" ca="1" si="8"/>
        <v>0</v>
      </c>
      <c r="AF24" s="27">
        <f t="shared" ca="1" si="8"/>
        <v>0</v>
      </c>
      <c r="AG24" s="27">
        <f t="shared" ca="1" si="8"/>
        <v>0</v>
      </c>
    </row>
    <row r="25" spans="1:33" x14ac:dyDescent="0.35">
      <c r="H25" s="21" t="s">
        <v>68</v>
      </c>
      <c r="I25" s="27">
        <f t="shared" ca="1" si="7"/>
        <v>0</v>
      </c>
      <c r="J25" s="27">
        <f t="shared" ca="1" si="7"/>
        <v>0</v>
      </c>
      <c r="K25" s="27">
        <f t="shared" ca="1" si="7"/>
        <v>0</v>
      </c>
      <c r="L25" s="27">
        <f t="shared" ca="1" si="7"/>
        <v>0</v>
      </c>
      <c r="M25" s="27">
        <f t="shared" ca="1" si="7"/>
        <v>0</v>
      </c>
      <c r="N25" s="27">
        <f t="shared" ca="1" si="7"/>
        <v>0</v>
      </c>
      <c r="O25" s="27">
        <f t="shared" ca="1" si="7"/>
        <v>0</v>
      </c>
      <c r="P25" s="27">
        <f t="shared" ca="1" si="7"/>
        <v>0</v>
      </c>
      <c r="Q25" s="27">
        <f t="shared" ca="1" si="7"/>
        <v>0</v>
      </c>
      <c r="R25" s="27">
        <f t="shared" ca="1" si="7"/>
        <v>0</v>
      </c>
      <c r="S25" s="27">
        <f t="shared" ca="1" si="7"/>
        <v>0</v>
      </c>
      <c r="T25" s="27">
        <f t="shared" ca="1" si="7"/>
        <v>0</v>
      </c>
      <c r="U25" s="27">
        <f t="shared" ca="1" si="7"/>
        <v>0</v>
      </c>
      <c r="V25" s="27">
        <f t="shared" ca="1" si="7"/>
        <v>0</v>
      </c>
      <c r="W25" s="27">
        <f t="shared" ca="1" si="7"/>
        <v>0</v>
      </c>
      <c r="X25" s="27">
        <f t="shared" ca="1" si="7"/>
        <v>0</v>
      </c>
      <c r="Y25" s="27">
        <f t="shared" ca="1" si="8"/>
        <v>0</v>
      </c>
      <c r="Z25" s="27">
        <f t="shared" ca="1" si="8"/>
        <v>0</v>
      </c>
      <c r="AA25" s="27">
        <f t="shared" ca="1" si="8"/>
        <v>0</v>
      </c>
      <c r="AB25" s="27">
        <f t="shared" ca="1" si="8"/>
        <v>0</v>
      </c>
      <c r="AC25" s="27">
        <f t="shared" ca="1" si="8"/>
        <v>0</v>
      </c>
      <c r="AD25" s="27">
        <f t="shared" ca="1" si="8"/>
        <v>0</v>
      </c>
      <c r="AE25" s="27">
        <f t="shared" ca="1" si="8"/>
        <v>0</v>
      </c>
      <c r="AF25" s="27">
        <f t="shared" ca="1" si="8"/>
        <v>0</v>
      </c>
      <c r="AG25" s="27">
        <f t="shared" ca="1" si="8"/>
        <v>0</v>
      </c>
    </row>
    <row r="26" spans="1:33" x14ac:dyDescent="0.35">
      <c r="H26" s="21" t="s">
        <v>18</v>
      </c>
      <c r="I26" s="27">
        <f t="shared" ca="1" si="7"/>
        <v>0</v>
      </c>
      <c r="J26" s="27">
        <f t="shared" ca="1" si="7"/>
        <v>-7.7316919941949891E-5</v>
      </c>
      <c r="K26" s="27">
        <f t="shared" ca="1" si="7"/>
        <v>-1.2007444911432685E-4</v>
      </c>
      <c r="L26" s="27">
        <f t="shared" ca="1" si="7"/>
        <v>-1.1997643014183268E-4</v>
      </c>
      <c r="M26" s="27">
        <f t="shared" ca="1" si="7"/>
        <v>-1.2013562036372605E-4</v>
      </c>
      <c r="N26" s="27">
        <f t="shared" ca="1" si="7"/>
        <v>-1.1592640930757625E-4</v>
      </c>
      <c r="O26" s="27">
        <f t="shared" ca="1" si="7"/>
        <v>-1.1145747976115672E-4</v>
      </c>
      <c r="P26" s="27">
        <f t="shared" ca="1" si="7"/>
        <v>-1.0684225981094642E-4</v>
      </c>
      <c r="Q26" s="27">
        <f t="shared" ca="1" si="7"/>
        <v>-1.3275282981339842E-4</v>
      </c>
      <c r="R26" s="27">
        <f t="shared" ca="1" si="7"/>
        <v>-1.3840796054864768E-4</v>
      </c>
      <c r="S26" s="27">
        <f t="shared" ca="1" si="7"/>
        <v>-1.4235986054700334E-4</v>
      </c>
      <c r="T26" s="27">
        <f t="shared" ca="1" si="7"/>
        <v>-1.5057482005431666E-4</v>
      </c>
      <c r="U26" s="27">
        <f t="shared" ca="1" si="7"/>
        <v>-1.5905510963420966E-4</v>
      </c>
      <c r="V26" s="27">
        <f t="shared" ca="1" si="7"/>
        <v>-1.6792778069429914E-4</v>
      </c>
      <c r="W26" s="27">
        <f t="shared" ca="1" si="7"/>
        <v>-2.6599776037983247E-4</v>
      </c>
      <c r="X26" s="27">
        <f t="shared" ca="1" si="7"/>
        <v>-2.9257153028083849E-4</v>
      </c>
      <c r="Y26" s="27">
        <f t="shared" ca="1" si="8"/>
        <v>-7.5063552003484801E-4</v>
      </c>
      <c r="Z26" s="27">
        <f t="shared" ca="1" si="8"/>
        <v>-7.7429204998225032E-4</v>
      </c>
      <c r="AA26" s="27">
        <f t="shared" ca="1" si="8"/>
        <v>-7.8224239973678777E-4</v>
      </c>
      <c r="AB26" s="27">
        <f t="shared" ca="1" si="8"/>
        <v>-7.6292683979772846E-4</v>
      </c>
      <c r="AC26" s="27">
        <f t="shared" ca="1" si="8"/>
        <v>-1.0520544999508274E-3</v>
      </c>
      <c r="AD26" s="27">
        <f t="shared" ca="1" si="8"/>
        <v>-54.022709683749781</v>
      </c>
      <c r="AE26" s="27">
        <f t="shared" ca="1" si="8"/>
        <v>-54.023037207059815</v>
      </c>
      <c r="AF26" s="27">
        <f t="shared" ca="1" si="8"/>
        <v>-54.023087359159945</v>
      </c>
      <c r="AG26" s="27">
        <f t="shared" ca="1" si="8"/>
        <v>-54.023092372899782</v>
      </c>
    </row>
    <row r="27" spans="1:33" x14ac:dyDescent="0.35">
      <c r="H27" s="21" t="s">
        <v>30</v>
      </c>
      <c r="I27" s="27">
        <f t="shared" ca="1" si="7"/>
        <v>0</v>
      </c>
      <c r="J27" s="27">
        <f t="shared" ca="1" si="7"/>
        <v>0</v>
      </c>
      <c r="K27" s="27">
        <f t="shared" ca="1" si="7"/>
        <v>0</v>
      </c>
      <c r="L27" s="27">
        <f t="shared" ca="1" si="7"/>
        <v>0</v>
      </c>
      <c r="M27" s="27">
        <f t="shared" ca="1" si="7"/>
        <v>0</v>
      </c>
      <c r="N27" s="27">
        <f t="shared" ca="1" si="7"/>
        <v>0</v>
      </c>
      <c r="O27" s="27">
        <f t="shared" ca="1" si="7"/>
        <v>0</v>
      </c>
      <c r="P27" s="27">
        <f t="shared" ca="1" si="7"/>
        <v>0</v>
      </c>
      <c r="Q27" s="27">
        <f t="shared" ca="1" si="7"/>
        <v>0</v>
      </c>
      <c r="R27" s="27">
        <f t="shared" ca="1" si="7"/>
        <v>0</v>
      </c>
      <c r="S27" s="27">
        <f t="shared" ca="1" si="7"/>
        <v>0</v>
      </c>
      <c r="T27" s="27">
        <f t="shared" ca="1" si="7"/>
        <v>0</v>
      </c>
      <c r="U27" s="27">
        <f t="shared" ca="1" si="7"/>
        <v>0</v>
      </c>
      <c r="V27" s="27">
        <f t="shared" ca="1" si="7"/>
        <v>0</v>
      </c>
      <c r="W27" s="27">
        <f t="shared" ca="1" si="7"/>
        <v>0</v>
      </c>
      <c r="X27" s="27">
        <f t="shared" ca="1" si="7"/>
        <v>0</v>
      </c>
      <c r="Y27" s="27">
        <f t="shared" ca="1" si="8"/>
        <v>0</v>
      </c>
      <c r="Z27" s="27">
        <f t="shared" ca="1" si="8"/>
        <v>0</v>
      </c>
      <c r="AA27" s="27">
        <f t="shared" ca="1" si="8"/>
        <v>0</v>
      </c>
      <c r="AB27" s="27">
        <f t="shared" ca="1" si="8"/>
        <v>0</v>
      </c>
      <c r="AC27" s="27">
        <f t="shared" ca="1" si="8"/>
        <v>0</v>
      </c>
      <c r="AD27" s="27">
        <f t="shared" ca="1" si="8"/>
        <v>0</v>
      </c>
      <c r="AE27" s="27">
        <f t="shared" ca="1" si="8"/>
        <v>0</v>
      </c>
      <c r="AF27" s="27">
        <f t="shared" ca="1" si="8"/>
        <v>0</v>
      </c>
      <c r="AG27" s="27">
        <f t="shared" ca="1" si="8"/>
        <v>0</v>
      </c>
    </row>
    <row r="28" spans="1:33" x14ac:dyDescent="0.35">
      <c r="H28" s="21" t="s">
        <v>63</v>
      </c>
      <c r="I28" s="27">
        <f t="shared" ca="1" si="7"/>
        <v>-1.6634428993711481E-4</v>
      </c>
      <c r="J28" s="27">
        <f t="shared" ca="1" si="7"/>
        <v>-1.7009514158417005E-4</v>
      </c>
      <c r="K28" s="27">
        <f t="shared" ca="1" si="7"/>
        <v>1.1733525207091589E-3</v>
      </c>
      <c r="L28" s="27">
        <f t="shared" ca="1" si="7"/>
        <v>1.1728467297871248E-3</v>
      </c>
      <c r="M28" s="27">
        <f t="shared" ca="1" si="7"/>
        <v>1.1747569396902691E-3</v>
      </c>
      <c r="N28" s="27">
        <f t="shared" ca="1" si="7"/>
        <v>1.1765624194595148E-3</v>
      </c>
      <c r="O28" s="27">
        <f t="shared" ca="1" si="7"/>
        <v>1.1825843994301977E-3</v>
      </c>
      <c r="P28" s="27">
        <f t="shared" ca="1" si="7"/>
        <v>1.1877143106175936E-3</v>
      </c>
      <c r="Q28" s="27">
        <f t="shared" ca="1" si="7"/>
        <v>1.1742087108359556E-3</v>
      </c>
      <c r="R28" s="27">
        <f t="shared" ca="1" si="7"/>
        <v>1.1593653789532254E-3</v>
      </c>
      <c r="S28" s="27">
        <f t="shared" ca="1" si="7"/>
        <v>1.1527036904226406E-3</v>
      </c>
      <c r="T28" s="27">
        <f t="shared" ca="1" si="7"/>
        <v>1.1439069285188452E-3</v>
      </c>
      <c r="U28" s="27">
        <f t="shared" ca="1" si="7"/>
        <v>1.1353257705195574E-3</v>
      </c>
      <c r="V28" s="27">
        <f t="shared" ca="1" si="7"/>
        <v>1.1246251287957421E-3</v>
      </c>
      <c r="W28" s="27">
        <f t="shared" ca="1" si="7"/>
        <v>8.989655607365421E-4</v>
      </c>
      <c r="X28" s="27">
        <f t="shared" ca="1" si="7"/>
        <v>8.6721929073974025E-4</v>
      </c>
      <c r="Y28" s="27">
        <f t="shared" ca="1" si="8"/>
        <v>129.35438324585994</v>
      </c>
      <c r="Z28" s="27">
        <f t="shared" ca="1" si="8"/>
        <v>129.35437890126013</v>
      </c>
      <c r="AA28" s="27">
        <f t="shared" ca="1" si="8"/>
        <v>129.35434867185995</v>
      </c>
      <c r="AB28" s="27">
        <f t="shared" ca="1" si="8"/>
        <v>129.35430897715014</v>
      </c>
      <c r="AC28" s="27">
        <f t="shared" ca="1" si="8"/>
        <v>129.35430328315033</v>
      </c>
      <c r="AD28" s="27">
        <f t="shared" ca="1" si="8"/>
        <v>37.749076289401273</v>
      </c>
      <c r="AE28" s="27">
        <f t="shared" ca="1" si="8"/>
        <v>53.312868035101019</v>
      </c>
      <c r="AF28" s="27">
        <f t="shared" ca="1" si="8"/>
        <v>47.165532811199228</v>
      </c>
      <c r="AG28" s="27">
        <f t="shared" ca="1" si="8"/>
        <v>47.165590766400783</v>
      </c>
    </row>
    <row r="29" spans="1:33" x14ac:dyDescent="0.35">
      <c r="H29" s="21" t="s">
        <v>62</v>
      </c>
      <c r="I29" s="27">
        <f t="shared" ca="1" si="7"/>
        <v>0</v>
      </c>
      <c r="J29" s="27">
        <f t="shared" ca="1" si="7"/>
        <v>0</v>
      </c>
      <c r="K29" s="27">
        <f t="shared" ca="1" si="7"/>
        <v>0</v>
      </c>
      <c r="L29" s="27">
        <f t="shared" ca="1" si="7"/>
        <v>0</v>
      </c>
      <c r="M29" s="27">
        <f t="shared" ca="1" si="7"/>
        <v>0</v>
      </c>
      <c r="N29" s="27">
        <f t="shared" ca="1" si="7"/>
        <v>0</v>
      </c>
      <c r="O29" s="27">
        <f t="shared" ca="1" si="7"/>
        <v>0</v>
      </c>
      <c r="P29" s="27">
        <f t="shared" ca="1" si="7"/>
        <v>0</v>
      </c>
      <c r="Q29" s="27">
        <f t="shared" ca="1" si="7"/>
        <v>0</v>
      </c>
      <c r="R29" s="27">
        <f t="shared" ca="1" si="7"/>
        <v>0</v>
      </c>
      <c r="S29" s="27">
        <f t="shared" ca="1" si="7"/>
        <v>0</v>
      </c>
      <c r="T29" s="27">
        <f t="shared" ca="1" si="7"/>
        <v>0</v>
      </c>
      <c r="U29" s="27">
        <f t="shared" ca="1" si="7"/>
        <v>0</v>
      </c>
      <c r="V29" s="27">
        <f t="shared" ca="1" si="7"/>
        <v>0</v>
      </c>
      <c r="W29" s="27">
        <f t="shared" ca="1" si="7"/>
        <v>0</v>
      </c>
      <c r="X29" s="27">
        <f t="shared" ca="1" si="7"/>
        <v>0</v>
      </c>
      <c r="Y29" s="27">
        <f t="shared" ca="1" si="8"/>
        <v>0</v>
      </c>
      <c r="Z29" s="27">
        <f t="shared" ca="1" si="8"/>
        <v>0</v>
      </c>
      <c r="AA29" s="27">
        <f t="shared" ca="1" si="8"/>
        <v>0</v>
      </c>
      <c r="AB29" s="27">
        <f t="shared" ca="1" si="8"/>
        <v>0</v>
      </c>
      <c r="AC29" s="27">
        <f t="shared" ca="1" si="8"/>
        <v>0</v>
      </c>
      <c r="AD29" s="27">
        <f t="shared" ca="1" si="8"/>
        <v>0</v>
      </c>
      <c r="AE29" s="27">
        <f t="shared" ca="1" si="8"/>
        <v>0</v>
      </c>
      <c r="AF29" s="27">
        <f t="shared" ca="1" si="8"/>
        <v>0</v>
      </c>
      <c r="AG29" s="27">
        <f t="shared" ca="1" si="8"/>
        <v>0</v>
      </c>
    </row>
    <row r="30" spans="1:33" x14ac:dyDescent="0.35">
      <c r="H30" s="21" t="s">
        <v>66</v>
      </c>
      <c r="I30" s="27">
        <f t="shared" ca="1" si="7"/>
        <v>0</v>
      </c>
      <c r="J30" s="27">
        <f t="shared" ca="1" si="7"/>
        <v>-1.3749897680099821E-3</v>
      </c>
      <c r="K30" s="27">
        <f t="shared" ca="1" si="7"/>
        <v>-1.6534728529222775E-3</v>
      </c>
      <c r="L30" s="27">
        <f t="shared" ca="1" si="7"/>
        <v>-2.5640107329309103E-2</v>
      </c>
      <c r="M30" s="27">
        <f t="shared" ca="1" si="7"/>
        <v>3.2071216501208255E-2</v>
      </c>
      <c r="N30" s="27">
        <f t="shared" ca="1" si="7"/>
        <v>-6.1942526039274526E-2</v>
      </c>
      <c r="O30" s="27">
        <f t="shared" ca="1" si="7"/>
        <v>-6.2382673851971049E-2</v>
      </c>
      <c r="P30" s="27">
        <f t="shared" ca="1" si="7"/>
        <v>0.33858050035087217</v>
      </c>
      <c r="Q30" s="27">
        <f t="shared" ca="1" si="7"/>
        <v>0.33837692272209097</v>
      </c>
      <c r="R30" s="27">
        <f t="shared" ca="1" si="7"/>
        <v>0.33834748639310419</v>
      </c>
      <c r="S30" s="27">
        <f t="shared" ca="1" si="7"/>
        <v>0.33830690015020082</v>
      </c>
      <c r="T30" s="27">
        <f t="shared" ca="1" si="7"/>
        <v>0.33816921181278303</v>
      </c>
      <c r="U30" s="27">
        <f t="shared" ca="1" si="7"/>
        <v>0.33818397558025026</v>
      </c>
      <c r="V30" s="27">
        <f t="shared" ca="1" si="7"/>
        <v>0.33776640632095223</v>
      </c>
      <c r="W30" s="27">
        <f t="shared" ca="1" si="7"/>
        <v>0.330336142120359</v>
      </c>
      <c r="X30" s="27">
        <f t="shared" ca="1" si="7"/>
        <v>0.3290236419034045</v>
      </c>
      <c r="Y30" s="27">
        <f t="shared" ca="1" si="8"/>
        <v>133.21464976752213</v>
      </c>
      <c r="Z30" s="27">
        <f t="shared" ca="1" si="8"/>
        <v>175.65279085266957</v>
      </c>
      <c r="AA30" s="27">
        <f t="shared" ca="1" si="8"/>
        <v>60.89818380592078</v>
      </c>
      <c r="AB30" s="27">
        <f t="shared" ca="1" si="8"/>
        <v>17.957835373521448</v>
      </c>
      <c r="AC30" s="27">
        <f t="shared" ca="1" si="8"/>
        <v>111.05683212549593</v>
      </c>
      <c r="AD30" s="27">
        <f t="shared" ca="1" si="8"/>
        <v>47.668823555883137</v>
      </c>
      <c r="AE30" s="27">
        <f t="shared" ca="1" si="8"/>
        <v>165.39039540151134</v>
      </c>
      <c r="AF30" s="27">
        <f t="shared" ca="1" si="8"/>
        <v>190.18911091879636</v>
      </c>
      <c r="AG30" s="27">
        <f t="shared" ca="1" si="8"/>
        <v>111.11955135520475</v>
      </c>
    </row>
    <row r="31" spans="1:33" x14ac:dyDescent="0.35">
      <c r="H31" s="21" t="s">
        <v>65</v>
      </c>
      <c r="I31" s="27">
        <f t="shared" ca="1" si="7"/>
        <v>-7.0534854057768825E-4</v>
      </c>
      <c r="J31" s="27">
        <f t="shared" ca="1" si="7"/>
        <v>-7.2334366996074095E-4</v>
      </c>
      <c r="K31" s="27">
        <f t="shared" ca="1" si="7"/>
        <v>-43.203145950690669</v>
      </c>
      <c r="L31" s="27">
        <f t="shared" ca="1" si="7"/>
        <v>-43.127627523341289</v>
      </c>
      <c r="M31" s="27">
        <f t="shared" ca="1" si="7"/>
        <v>-43.12760000938124</v>
      </c>
      <c r="N31" s="27">
        <f t="shared" ca="1" si="7"/>
        <v>-42.925334257410213</v>
      </c>
      <c r="O31" s="27">
        <f t="shared" ca="1" si="7"/>
        <v>-42.924283998269857</v>
      </c>
      <c r="P31" s="27">
        <f t="shared" ca="1" si="7"/>
        <v>-43.142469924290708</v>
      </c>
      <c r="Q31" s="27">
        <f t="shared" ca="1" si="7"/>
        <v>-43.142468454350819</v>
      </c>
      <c r="R31" s="27">
        <f t="shared" ca="1" si="7"/>
        <v>-43.142468021798777</v>
      </c>
      <c r="S31" s="27">
        <f t="shared" ca="1" si="7"/>
        <v>-43.142574734831214</v>
      </c>
      <c r="T31" s="27">
        <f t="shared" ca="1" si="7"/>
        <v>-43.142764329038982</v>
      </c>
      <c r="U31" s="27">
        <f t="shared" ca="1" si="7"/>
        <v>-43.14288210686027</v>
      </c>
      <c r="V31" s="27">
        <f t="shared" ca="1" si="7"/>
        <v>-43.142788813998777</v>
      </c>
      <c r="W31" s="27">
        <f t="shared" ca="1" si="7"/>
        <v>-120.6833721535495</v>
      </c>
      <c r="X31" s="27">
        <f t="shared" ca="1" si="7"/>
        <v>-99.028173733560834</v>
      </c>
      <c r="Y31" s="27">
        <f t="shared" ca="1" si="8"/>
        <v>-329.66683144941999</v>
      </c>
      <c r="Z31" s="27">
        <f t="shared" ca="1" si="8"/>
        <v>-329.66660706169932</v>
      </c>
      <c r="AA31" s="27">
        <f t="shared" ca="1" si="8"/>
        <v>-329.66586403179826</v>
      </c>
      <c r="AB31" s="27">
        <f t="shared" ca="1" si="8"/>
        <v>-174.05960302470885</v>
      </c>
      <c r="AC31" s="27">
        <f t="shared" ca="1" si="8"/>
        <v>-284.53555639270053</v>
      </c>
      <c r="AD31" s="27">
        <f t="shared" ca="1" si="8"/>
        <v>-50.148925673198391</v>
      </c>
      <c r="AE31" s="27">
        <f t="shared" ca="1" si="8"/>
        <v>-277.09181538419944</v>
      </c>
      <c r="AF31" s="27">
        <f t="shared" ca="1" si="8"/>
        <v>-277.09189159600282</v>
      </c>
      <c r="AG31" s="27">
        <f t="shared" ca="1" si="8"/>
        <v>-7.2874231872010569</v>
      </c>
    </row>
    <row r="32" spans="1:33" x14ac:dyDescent="0.35">
      <c r="H32" s="21" t="s">
        <v>34</v>
      </c>
      <c r="I32" s="27">
        <f t="shared" ca="1" si="7"/>
        <v>-5.3428865999194386E-4</v>
      </c>
      <c r="J32" s="27">
        <f t="shared" ca="1" si="7"/>
        <v>-5.150639399857937E-4</v>
      </c>
      <c r="K32" s="27">
        <f t="shared" ca="1" si="7"/>
        <v>-4.6822594998729983E-4</v>
      </c>
      <c r="L32" s="27">
        <f t="shared" ca="1" si="7"/>
        <v>-4.6822737999718811E-4</v>
      </c>
      <c r="M32" s="27">
        <f t="shared" ca="1" si="7"/>
        <v>-4.6688293997476649E-4</v>
      </c>
      <c r="N32" s="27">
        <f t="shared" ca="1" si="7"/>
        <v>-6.3616530002263971E-4</v>
      </c>
      <c r="O32" s="27">
        <f t="shared" ca="1" si="7"/>
        <v>-8.651001999737673E-4</v>
      </c>
      <c r="P32" s="27">
        <f t="shared" ca="1" si="7"/>
        <v>-1.7433826000115005E-3</v>
      </c>
      <c r="Q32" s="27">
        <f t="shared" ca="1" si="7"/>
        <v>-1.7431836999435291E-3</v>
      </c>
      <c r="R32" s="27">
        <f t="shared" ca="1" si="7"/>
        <v>-3.2906049000303028E-3</v>
      </c>
      <c r="S32" s="27">
        <f t="shared" ca="1" si="7"/>
        <v>-3.7276996999366929E-3</v>
      </c>
      <c r="T32" s="27">
        <f t="shared" ca="1" si="7"/>
        <v>-4.3015891999971245E-3</v>
      </c>
      <c r="U32" s="27">
        <f t="shared" ca="1" si="7"/>
        <v>-4.7068872000295414E-3</v>
      </c>
      <c r="V32" s="27">
        <f t="shared" ca="1" si="7"/>
        <v>-5.2712543999859918E-3</v>
      </c>
      <c r="W32" s="27">
        <f t="shared" ca="1" si="7"/>
        <v>-1.8256418942003165</v>
      </c>
      <c r="X32" s="27">
        <f t="shared" ca="1" si="7"/>
        <v>-1.8256406567998056</v>
      </c>
      <c r="Y32" s="27">
        <f t="shared" ca="1" si="8"/>
        <v>-257.27236949629969</v>
      </c>
      <c r="Z32" s="27">
        <f t="shared" ca="1" si="8"/>
        <v>-257.27236951299983</v>
      </c>
      <c r="AA32" s="27">
        <f t="shared" ca="1" si="8"/>
        <v>-170.64531775319847</v>
      </c>
      <c r="AB32" s="27">
        <f t="shared" ca="1" si="8"/>
        <v>-109.6071107816997</v>
      </c>
      <c r="AC32" s="27">
        <f t="shared" ca="1" si="8"/>
        <v>-191.13049889549893</v>
      </c>
      <c r="AD32" s="27">
        <f t="shared" ca="1" si="8"/>
        <v>-62.381356515998959</v>
      </c>
      <c r="AE32" s="27">
        <f t="shared" ca="1" si="8"/>
        <v>-52.597892178589973</v>
      </c>
      <c r="AF32" s="27">
        <f t="shared" ca="1" si="8"/>
        <v>-52.597545391101448</v>
      </c>
      <c r="AG32" s="27">
        <f t="shared" ca="1" si="8"/>
        <v>-52.597398887999589</v>
      </c>
    </row>
    <row r="33" spans="1:33" x14ac:dyDescent="0.35">
      <c r="H33" s="21" t="s">
        <v>70</v>
      </c>
      <c r="I33" s="27">
        <f t="shared" ca="1" si="7"/>
        <v>0</v>
      </c>
      <c r="J33" s="27">
        <f t="shared" ca="1" si="7"/>
        <v>0</v>
      </c>
      <c r="K33" s="27">
        <f t="shared" ca="1" si="7"/>
        <v>0</v>
      </c>
      <c r="L33" s="27">
        <f t="shared" ca="1" si="7"/>
        <v>-5.1384559003508912E-4</v>
      </c>
      <c r="M33" s="27">
        <f t="shared" ca="1" si="7"/>
        <v>-5.0876413979494828E-4</v>
      </c>
      <c r="N33" s="27">
        <f t="shared" ca="1" si="7"/>
        <v>-5.5077992055885261E-4</v>
      </c>
      <c r="O33" s="27">
        <f t="shared" ca="1" si="7"/>
        <v>-5.7157739001922891E-4</v>
      </c>
      <c r="P33" s="27">
        <f t="shared" ca="1" si="7"/>
        <v>-7.1320299912258633E-4</v>
      </c>
      <c r="Q33" s="27">
        <f t="shared" ca="1" si="7"/>
        <v>-7.0465414955833694E-4</v>
      </c>
      <c r="R33" s="27">
        <f t="shared" ca="1" si="7"/>
        <v>-7.3503609928593505E-4</v>
      </c>
      <c r="S33" s="27">
        <f t="shared" ca="1" si="7"/>
        <v>-7.6349846085577155E-4</v>
      </c>
      <c r="T33" s="27">
        <f t="shared" ca="1" si="7"/>
        <v>-7.9970539991336409E-4</v>
      </c>
      <c r="U33" s="27">
        <f t="shared" ca="1" si="7"/>
        <v>-8.2706659941322869E-4</v>
      </c>
      <c r="V33" s="27">
        <f t="shared" ca="1" si="7"/>
        <v>-8.590122997702565E-4</v>
      </c>
      <c r="W33" s="27">
        <f t="shared" ca="1" si="7"/>
        <v>-1.3279980003062519E-3</v>
      </c>
      <c r="X33" s="27">
        <f t="shared" ca="1" si="7"/>
        <v>-1.5277060006155807E-3</v>
      </c>
      <c r="Y33" s="27">
        <f t="shared" ca="1" si="8"/>
        <v>-6.6805629007831158E-3</v>
      </c>
      <c r="Z33" s="27">
        <f t="shared" ca="1" si="8"/>
        <v>-6.6782140002032975E-3</v>
      </c>
      <c r="AA33" s="27">
        <f t="shared" ca="1" si="8"/>
        <v>-6.6830920000029437E-3</v>
      </c>
      <c r="AB33" s="27">
        <f t="shared" ca="1" si="8"/>
        <v>-6.1052048999954422E-3</v>
      </c>
      <c r="AC33" s="27">
        <f t="shared" ca="1" si="8"/>
        <v>-6.117751299370866E-3</v>
      </c>
      <c r="AD33" s="27">
        <f t="shared" ca="1" si="8"/>
        <v>-2.4872503389992744</v>
      </c>
      <c r="AE33" s="27">
        <f t="shared" ca="1" si="8"/>
        <v>-2.4988999438996871</v>
      </c>
      <c r="AF33" s="27">
        <f t="shared" ca="1" si="8"/>
        <v>-2.4940401222997934</v>
      </c>
      <c r="AG33" s="27">
        <f t="shared" ca="1" si="8"/>
        <v>-2.494061060799595</v>
      </c>
    </row>
    <row r="34" spans="1:33" x14ac:dyDescent="0.35">
      <c r="H34" s="21" t="s">
        <v>52</v>
      </c>
      <c r="I34" s="27">
        <f t="shared" ca="1" si="7"/>
        <v>0</v>
      </c>
      <c r="J34" s="27">
        <f t="shared" ca="1" si="7"/>
        <v>0</v>
      </c>
      <c r="K34" s="27">
        <f t="shared" ca="1" si="7"/>
        <v>0</v>
      </c>
      <c r="L34" s="27">
        <f t="shared" ca="1" si="7"/>
        <v>0</v>
      </c>
      <c r="M34" s="27">
        <f t="shared" ca="1" si="7"/>
        <v>0</v>
      </c>
      <c r="N34" s="27">
        <f t="shared" ca="1" si="7"/>
        <v>0</v>
      </c>
      <c r="O34" s="27">
        <f t="shared" ca="1" si="7"/>
        <v>0</v>
      </c>
      <c r="P34" s="27">
        <f t="shared" ca="1" si="7"/>
        <v>0</v>
      </c>
      <c r="Q34" s="27">
        <f t="shared" ca="1" si="7"/>
        <v>0</v>
      </c>
      <c r="R34" s="27">
        <f t="shared" ca="1" si="7"/>
        <v>0</v>
      </c>
      <c r="S34" s="27">
        <f t="shared" ca="1" si="7"/>
        <v>0</v>
      </c>
      <c r="T34" s="27">
        <f t="shared" ca="1" si="7"/>
        <v>0</v>
      </c>
      <c r="U34" s="27">
        <f t="shared" ca="1" si="7"/>
        <v>0</v>
      </c>
      <c r="V34" s="27">
        <f t="shared" ca="1" si="7"/>
        <v>0</v>
      </c>
      <c r="W34" s="27">
        <f t="shared" ca="1" si="7"/>
        <v>0</v>
      </c>
      <c r="X34" s="27">
        <f t="shared" ca="1" si="7"/>
        <v>0</v>
      </c>
      <c r="Y34" s="27">
        <f t="shared" ca="1" si="8"/>
        <v>0</v>
      </c>
      <c r="Z34" s="27">
        <f t="shared" ca="1" si="8"/>
        <v>0</v>
      </c>
      <c r="AA34" s="27">
        <f t="shared" ca="1" si="8"/>
        <v>0</v>
      </c>
      <c r="AB34" s="27">
        <f t="shared" ca="1" si="8"/>
        <v>0</v>
      </c>
      <c r="AC34" s="27">
        <f t="shared" ca="1" si="8"/>
        <v>0</v>
      </c>
      <c r="AD34" s="27">
        <f t="shared" ca="1" si="8"/>
        <v>0</v>
      </c>
      <c r="AE34" s="27">
        <f t="shared" ca="1" si="8"/>
        <v>0</v>
      </c>
      <c r="AF34" s="27">
        <f t="shared" ca="1" si="8"/>
        <v>0</v>
      </c>
      <c r="AG34" s="27">
        <f t="shared" ca="1" si="8"/>
        <v>0</v>
      </c>
    </row>
    <row r="36" spans="1:33" x14ac:dyDescent="0.35">
      <c r="H36" s="21" t="s">
        <v>67</v>
      </c>
      <c r="I36" s="27">
        <f t="shared" ref="I36:X38" ca="1" si="9">-SUMIFS(OFFSET(INDIRECT("'"&amp;$E$1 &amp; "_Capacity'!C:C"), 0, I$1), INDIRECT("'"&amp;$E$1 &amp; "_Capacity'!B:B"),$H36, INDIRECT("'"&amp;$E$1 &amp; "_Capacity'!A:A"),$B$21) +SUMIFS(OFFSET(INDIRECT("'"&amp;$C$1 &amp; "_Capacity'!C:C"), 0, I$1), INDIRECT("'"&amp;$C$1 &amp; "_Capacity'!B:B"),$H36, INDIRECT("'"&amp;$C$1 &amp; "_Capacity'!A:A"),$B$21)</f>
        <v>-5.3428865999194386E-4</v>
      </c>
      <c r="J36" s="27">
        <f t="shared" ca="1" si="9"/>
        <v>-5.150639399857937E-4</v>
      </c>
      <c r="K36" s="27">
        <f t="shared" ca="1" si="9"/>
        <v>-4.6822594998729983E-4</v>
      </c>
      <c r="L36" s="27">
        <f t="shared" ca="1" si="9"/>
        <v>-4.6822737999718811E-4</v>
      </c>
      <c r="M36" s="27">
        <f t="shared" ca="1" si="9"/>
        <v>-4.6688293997476649E-4</v>
      </c>
      <c r="N36" s="27">
        <f t="shared" ca="1" si="9"/>
        <v>-6.3616530002263971E-4</v>
      </c>
      <c r="O36" s="27">
        <f t="shared" ca="1" si="9"/>
        <v>-8.651001999737673E-4</v>
      </c>
      <c r="P36" s="27">
        <f t="shared" ca="1" si="9"/>
        <v>-1.7433826000115005E-3</v>
      </c>
      <c r="Q36" s="27">
        <f t="shared" ca="1" si="9"/>
        <v>-1.7431836999435291E-3</v>
      </c>
      <c r="R36" s="27">
        <f t="shared" ca="1" si="9"/>
        <v>-3.2906049000303028E-3</v>
      </c>
      <c r="S36" s="27">
        <f t="shared" ca="1" si="9"/>
        <v>-3.7276996999366929E-3</v>
      </c>
      <c r="T36" s="27">
        <f t="shared" ca="1" si="9"/>
        <v>-4.3015891999971245E-3</v>
      </c>
      <c r="U36" s="27">
        <f t="shared" ca="1" si="9"/>
        <v>-4.7068872000295414E-3</v>
      </c>
      <c r="V36" s="27">
        <f t="shared" ca="1" si="9"/>
        <v>-5.2712543999859918E-3</v>
      </c>
      <c r="W36" s="27">
        <f t="shared" ca="1" si="9"/>
        <v>-1.8256418942003165</v>
      </c>
      <c r="X36" s="27">
        <f t="shared" ca="1" si="9"/>
        <v>-1.8256406567998056</v>
      </c>
      <c r="Y36" s="27">
        <f t="shared" ref="Y36:AG38" ca="1" si="10">-SUMIFS(OFFSET(INDIRECT("'"&amp;$E$1 &amp; "_Capacity'!C:C"), 0, Y$1), INDIRECT("'"&amp;$E$1 &amp; "_Capacity'!B:B"),$H36, INDIRECT("'"&amp;$E$1 &amp; "_Capacity'!A:A"),$B$21) +SUMIFS(OFFSET(INDIRECT("'"&amp;$C$1 &amp; "_Capacity'!C:C"), 0, Y$1), INDIRECT("'"&amp;$C$1 &amp; "_Capacity'!B:B"),$H36, INDIRECT("'"&amp;$C$1 &amp; "_Capacity'!A:A"),$B$21)</f>
        <v>-257.27236949629969</v>
      </c>
      <c r="Z36" s="27">
        <f t="shared" ca="1" si="10"/>
        <v>-257.27236951299983</v>
      </c>
      <c r="AA36" s="27">
        <f t="shared" ca="1" si="10"/>
        <v>-170.64531775319847</v>
      </c>
      <c r="AB36" s="27">
        <f t="shared" ca="1" si="10"/>
        <v>-109.6071107816997</v>
      </c>
      <c r="AC36" s="27">
        <f t="shared" ca="1" si="10"/>
        <v>-191.13049889549893</v>
      </c>
      <c r="AD36" s="27">
        <f t="shared" ca="1" si="10"/>
        <v>-62.381356515998959</v>
      </c>
      <c r="AE36" s="27">
        <f t="shared" ca="1" si="10"/>
        <v>-52.597892178589973</v>
      </c>
      <c r="AF36" s="27">
        <f t="shared" ca="1" si="10"/>
        <v>-52.597545391101448</v>
      </c>
      <c r="AG36" s="27">
        <f t="shared" ca="1" si="10"/>
        <v>-52.597398887999589</v>
      </c>
    </row>
    <row r="37" spans="1:33" x14ac:dyDescent="0.35">
      <c r="H37" s="21" t="s">
        <v>113</v>
      </c>
      <c r="I37" s="27">
        <f t="shared" ca="1" si="9"/>
        <v>0</v>
      </c>
      <c r="J37" s="27">
        <f t="shared" ca="1" si="9"/>
        <v>0</v>
      </c>
      <c r="K37" s="27">
        <f t="shared" ca="1" si="9"/>
        <v>0</v>
      </c>
      <c r="L37" s="27">
        <f t="shared" ca="1" si="9"/>
        <v>-5.1384558992140228E-4</v>
      </c>
      <c r="M37" s="27">
        <f t="shared" ca="1" si="9"/>
        <v>-5.0876413979494828E-4</v>
      </c>
      <c r="N37" s="27">
        <f t="shared" ca="1" si="9"/>
        <v>-5.5077992010410526E-4</v>
      </c>
      <c r="O37" s="27">
        <f t="shared" ca="1" si="9"/>
        <v>-5.7157739001922891E-4</v>
      </c>
      <c r="P37" s="27">
        <f t="shared" ca="1" si="9"/>
        <v>-7.1320300003208104E-4</v>
      </c>
      <c r="Q37" s="27">
        <f t="shared" ca="1" si="9"/>
        <v>-7.0465414955833694E-4</v>
      </c>
      <c r="R37" s="27">
        <f t="shared" ca="1" si="9"/>
        <v>-7.350360997406824E-4</v>
      </c>
      <c r="S37" s="27">
        <f t="shared" ca="1" si="9"/>
        <v>-7.6349845994627685E-4</v>
      </c>
      <c r="T37" s="27">
        <f t="shared" ca="1" si="9"/>
        <v>-7.9970539991336409E-4</v>
      </c>
      <c r="U37" s="27">
        <f t="shared" ca="1" si="9"/>
        <v>-8.2706659941322869E-4</v>
      </c>
      <c r="V37" s="27">
        <f t="shared" ca="1" si="9"/>
        <v>-8.590122997702565E-4</v>
      </c>
      <c r="W37" s="27">
        <f t="shared" ca="1" si="9"/>
        <v>-1.3279979993967572E-3</v>
      </c>
      <c r="X37" s="27">
        <f t="shared" ca="1" si="9"/>
        <v>-1.5277060006155807E-3</v>
      </c>
      <c r="Y37" s="27">
        <f t="shared" ca="1" si="10"/>
        <v>-6.6805629003283684E-3</v>
      </c>
      <c r="Z37" s="27">
        <f t="shared" ca="1" si="10"/>
        <v>-6.6782139992938028E-3</v>
      </c>
      <c r="AA37" s="27">
        <f t="shared" ca="1" si="10"/>
        <v>-6.6830920000029437E-3</v>
      </c>
      <c r="AB37" s="27">
        <f t="shared" ca="1" si="10"/>
        <v>-6.1052048999954422E-3</v>
      </c>
      <c r="AC37" s="27">
        <f t="shared" ca="1" si="10"/>
        <v>-6.117751299370866E-3</v>
      </c>
      <c r="AD37" s="27">
        <f t="shared" ca="1" si="10"/>
        <v>-2.4872503389992744</v>
      </c>
      <c r="AE37" s="27">
        <f t="shared" ca="1" si="10"/>
        <v>-2.4988999438996871</v>
      </c>
      <c r="AF37" s="27">
        <f t="shared" ca="1" si="10"/>
        <v>-2.4940401223002482</v>
      </c>
      <c r="AG37" s="27">
        <f t="shared" ca="1" si="10"/>
        <v>-2.4940610608000497</v>
      </c>
    </row>
    <row r="38" spans="1:33" x14ac:dyDescent="0.35">
      <c r="H38" s="21" t="s">
        <v>72</v>
      </c>
      <c r="I38" s="27">
        <f t="shared" ca="1" si="9"/>
        <v>0</v>
      </c>
      <c r="J38" s="27">
        <f t="shared" ca="1" si="9"/>
        <v>0</v>
      </c>
      <c r="K38" s="27">
        <f t="shared" ca="1" si="9"/>
        <v>0</v>
      </c>
      <c r="L38" s="27">
        <f t="shared" ca="1" si="9"/>
        <v>0</v>
      </c>
      <c r="M38" s="27">
        <f t="shared" ca="1" si="9"/>
        <v>0</v>
      </c>
      <c r="N38" s="27">
        <f t="shared" ca="1" si="9"/>
        <v>0</v>
      </c>
      <c r="O38" s="27">
        <f t="shared" ca="1" si="9"/>
        <v>0</v>
      </c>
      <c r="P38" s="27">
        <f t="shared" ca="1" si="9"/>
        <v>0</v>
      </c>
      <c r="Q38" s="27">
        <f t="shared" ca="1" si="9"/>
        <v>0</v>
      </c>
      <c r="R38" s="27">
        <f t="shared" ca="1" si="9"/>
        <v>0</v>
      </c>
      <c r="S38" s="27">
        <f t="shared" ca="1" si="9"/>
        <v>0</v>
      </c>
      <c r="T38" s="27">
        <f t="shared" ca="1" si="9"/>
        <v>0</v>
      </c>
      <c r="U38" s="27">
        <f t="shared" ca="1" si="9"/>
        <v>0</v>
      </c>
      <c r="V38" s="27">
        <f t="shared" ca="1" si="9"/>
        <v>0</v>
      </c>
      <c r="W38" s="27">
        <f t="shared" ca="1" si="9"/>
        <v>0</v>
      </c>
      <c r="X38" s="27">
        <f t="shared" ca="1" si="9"/>
        <v>0</v>
      </c>
      <c r="Y38" s="27">
        <f t="shared" ca="1" si="10"/>
        <v>0</v>
      </c>
      <c r="Z38" s="27">
        <f t="shared" ca="1" si="10"/>
        <v>0</v>
      </c>
      <c r="AA38" s="27">
        <f t="shared" ca="1" si="10"/>
        <v>0</v>
      </c>
      <c r="AB38" s="27">
        <f t="shared" ca="1" si="10"/>
        <v>0</v>
      </c>
      <c r="AC38" s="27">
        <f t="shared" ca="1" si="10"/>
        <v>0</v>
      </c>
      <c r="AD38" s="27">
        <f t="shared" ca="1" si="10"/>
        <v>0</v>
      </c>
      <c r="AE38" s="27">
        <f t="shared" ca="1" si="10"/>
        <v>0</v>
      </c>
      <c r="AF38" s="27">
        <f t="shared" ca="1" si="10"/>
        <v>0</v>
      </c>
      <c r="AG38" s="27">
        <f t="shared" ca="1" si="10"/>
        <v>0</v>
      </c>
    </row>
    <row r="41" spans="1:33" ht="25" x14ac:dyDescent="0.6">
      <c r="A41" s="15" t="str">
        <f>B42&amp;" generation difference by year"</f>
        <v>NEM generation difference by year</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x14ac:dyDescent="0.35">
      <c r="A42" s="17" t="s">
        <v>80</v>
      </c>
      <c r="B42" s="9" t="s">
        <v>38</v>
      </c>
    </row>
    <row r="44" spans="1:33" x14ac:dyDescent="0.35">
      <c r="H44" t="s">
        <v>114</v>
      </c>
      <c r="I44" s="19" t="str">
        <f t="shared" ref="I44:AG44" si="11">I6</f>
        <v>2021-22</v>
      </c>
      <c r="J44" s="19" t="str">
        <f t="shared" si="11"/>
        <v>2022-23</v>
      </c>
      <c r="K44" s="19" t="str">
        <f t="shared" si="11"/>
        <v>2023-24</v>
      </c>
      <c r="L44" s="19" t="str">
        <f t="shared" si="11"/>
        <v>2024-25</v>
      </c>
      <c r="M44" s="19" t="str">
        <f t="shared" si="11"/>
        <v>2025-26</v>
      </c>
      <c r="N44" s="19" t="str">
        <f t="shared" si="11"/>
        <v>2026-27</v>
      </c>
      <c r="O44" s="19" t="str">
        <f t="shared" si="11"/>
        <v>2027-28</v>
      </c>
      <c r="P44" s="19" t="str">
        <f t="shared" si="11"/>
        <v>2028-29</v>
      </c>
      <c r="Q44" s="19" t="str">
        <f t="shared" si="11"/>
        <v>2029-30</v>
      </c>
      <c r="R44" s="19" t="str">
        <f t="shared" si="11"/>
        <v>2030-31</v>
      </c>
      <c r="S44" s="19" t="str">
        <f t="shared" si="11"/>
        <v>2031-32</v>
      </c>
      <c r="T44" s="19" t="str">
        <f t="shared" si="11"/>
        <v>2032-33</v>
      </c>
      <c r="U44" s="19" t="str">
        <f t="shared" si="11"/>
        <v>2033-34</v>
      </c>
      <c r="V44" s="19" t="str">
        <f t="shared" si="11"/>
        <v>2034-35</v>
      </c>
      <c r="W44" s="19" t="str">
        <f t="shared" si="11"/>
        <v>2035-36</v>
      </c>
      <c r="X44" s="19" t="str">
        <f t="shared" si="11"/>
        <v>2036-37</v>
      </c>
      <c r="Y44" s="19" t="str">
        <f t="shared" si="11"/>
        <v>2037-38</v>
      </c>
      <c r="Z44" s="19" t="str">
        <f t="shared" si="11"/>
        <v>2038-39</v>
      </c>
      <c r="AA44" s="19" t="str">
        <f t="shared" si="11"/>
        <v>2039-40</v>
      </c>
      <c r="AB44" s="19" t="str">
        <f t="shared" si="11"/>
        <v>2040-41</v>
      </c>
      <c r="AC44" s="19" t="str">
        <f t="shared" si="11"/>
        <v>2041-42</v>
      </c>
      <c r="AD44" s="19" t="str">
        <f t="shared" si="11"/>
        <v>2042-43</v>
      </c>
      <c r="AE44" s="19" t="str">
        <f t="shared" si="11"/>
        <v>2043-44</v>
      </c>
      <c r="AF44" s="19" t="str">
        <f t="shared" si="11"/>
        <v>2044-45</v>
      </c>
      <c r="AG44" s="19" t="str">
        <f t="shared" si="11"/>
        <v>2045-46</v>
      </c>
    </row>
    <row r="45" spans="1:33" x14ac:dyDescent="0.35">
      <c r="H45" s="21" t="s">
        <v>60</v>
      </c>
      <c r="I45" s="27">
        <f t="shared" ref="I45:X55" ca="1" si="12">-SUMIFS(OFFSET(INDIRECT("'"&amp;$E$1 &amp; "_Generation'!C:C"), 0, I$1), INDIRECT("'"&amp;$E$1 &amp; "_Generation'!B:B"),$H45, INDIRECT("'"&amp;$E$1 &amp; "_Generation'!A:A"),$B$42) + SUMIFS(OFFSET(INDIRECT("'"&amp;$C$1 &amp; "_Generation'!C:C"), 0, I$1), INDIRECT("'"&amp;$C$1 &amp; "_Generation'!B:B"),$H45, INDIRECT("'"&amp;$C$1 &amp; "_Generation'!A:A"),$B$42)</f>
        <v>-1.81600000069011E-2</v>
      </c>
      <c r="J45" s="27">
        <f t="shared" ca="1" si="12"/>
        <v>-1.0900000022957101E-2</v>
      </c>
      <c r="K45" s="27">
        <f t="shared" ca="1" si="12"/>
        <v>120.24451000000408</v>
      </c>
      <c r="L45" s="27">
        <f t="shared" ca="1" si="12"/>
        <v>-316.55409999999392</v>
      </c>
      <c r="M45" s="27">
        <f t="shared" ca="1" si="12"/>
        <v>-973.18910000003234</v>
      </c>
      <c r="N45" s="27">
        <f t="shared" ca="1" si="12"/>
        <v>-1267.3529999999737</v>
      </c>
      <c r="O45" s="27">
        <f t="shared" ca="1" si="12"/>
        <v>-1278.4287000000186</v>
      </c>
      <c r="P45" s="27">
        <f t="shared" ca="1" si="12"/>
        <v>-1337.0492999970447</v>
      </c>
      <c r="Q45" s="27">
        <f t="shared" ca="1" si="12"/>
        <v>-942.30980999699386</v>
      </c>
      <c r="R45" s="27">
        <f t="shared" ca="1" si="12"/>
        <v>-900.09236999700079</v>
      </c>
      <c r="S45" s="27">
        <f t="shared" ca="1" si="12"/>
        <v>-1112.0488099969807</v>
      </c>
      <c r="T45" s="27">
        <f t="shared" ca="1" si="12"/>
        <v>-1022.2888599970174</v>
      </c>
      <c r="U45" s="27">
        <f t="shared" ca="1" si="12"/>
        <v>-932.12404999704449</v>
      </c>
      <c r="V45" s="27">
        <f t="shared" ca="1" si="12"/>
        <v>-944.63719999702153</v>
      </c>
      <c r="W45" s="27">
        <f t="shared" ca="1" si="12"/>
        <v>-448.04490999697009</v>
      </c>
      <c r="X45" s="27">
        <f t="shared" ca="1" si="12"/>
        <v>-444.62889999701292</v>
      </c>
      <c r="Y45" s="27">
        <f t="shared" ref="Y45:AG55" ca="1" si="13">-SUMIFS(OFFSET(INDIRECT("'"&amp;$E$1 &amp; "_Generation'!C:C"), 0, Y$1), INDIRECT("'"&amp;$E$1 &amp; "_Generation'!B:B"),$H45, INDIRECT("'"&amp;$E$1 &amp; "_Generation'!A:A"),$B$42) + SUMIFS(OFFSET(INDIRECT("'"&amp;$C$1 &amp; "_Generation'!C:C"), 0, Y$1), INDIRECT("'"&amp;$C$1 &amp; "_Generation'!B:B"),$H45, INDIRECT("'"&amp;$C$1 &amp; "_Generation'!A:A"),$B$42)</f>
        <v>-90.926899996986322</v>
      </c>
      <c r="Z45" s="27">
        <f t="shared" ca="1" si="13"/>
        <v>-12.064499996980885</v>
      </c>
      <c r="AA45" s="27">
        <f t="shared" ca="1" si="13"/>
        <v>-24.727399996983877</v>
      </c>
      <c r="AB45" s="27">
        <f t="shared" ca="1" si="13"/>
        <v>-11.315299996989779</v>
      </c>
      <c r="AC45" s="27">
        <f t="shared" ca="1" si="13"/>
        <v>-18.294099997001467</v>
      </c>
      <c r="AD45" s="27">
        <f t="shared" ca="1" si="13"/>
        <v>-35.96699999699922</v>
      </c>
      <c r="AE45" s="27">
        <f t="shared" ca="1" si="13"/>
        <v>-27.227999996994185</v>
      </c>
      <c r="AF45" s="27">
        <f t="shared" ca="1" si="13"/>
        <v>-15.6995999970095</v>
      </c>
      <c r="AG45" s="27">
        <f t="shared" ca="1" si="13"/>
        <v>-31.85289999700035</v>
      </c>
    </row>
    <row r="46" spans="1:33" x14ac:dyDescent="0.35">
      <c r="H46" s="21" t="s">
        <v>68</v>
      </c>
      <c r="I46" s="27">
        <f t="shared" ca="1" si="12"/>
        <v>-5.7000000051630195E-3</v>
      </c>
      <c r="J46" s="27">
        <f t="shared" ca="1" si="12"/>
        <v>-1.9999999996798579E-2</v>
      </c>
      <c r="K46" s="27">
        <f t="shared" ca="1" si="12"/>
        <v>1.2663000000138709</v>
      </c>
      <c r="L46" s="27">
        <f t="shared" ca="1" si="12"/>
        <v>177.19659999998839</v>
      </c>
      <c r="M46" s="27">
        <f t="shared" ca="1" si="12"/>
        <v>629.06460000000152</v>
      </c>
      <c r="N46" s="27">
        <f t="shared" ca="1" si="12"/>
        <v>746.07040000001143</v>
      </c>
      <c r="O46" s="27">
        <f t="shared" ca="1" si="12"/>
        <v>775.84429999999702</v>
      </c>
      <c r="P46" s="27">
        <f t="shared" ca="1" si="12"/>
        <v>392.18610000148692</v>
      </c>
      <c r="Q46" s="27">
        <f t="shared" ca="1" si="12"/>
        <v>319.63060000148835</v>
      </c>
      <c r="R46" s="27">
        <f t="shared" ca="1" si="12"/>
        <v>205.54640000149811</v>
      </c>
      <c r="S46" s="27">
        <f t="shared" ca="1" si="12"/>
        <v>221.91480000149386</v>
      </c>
      <c r="T46" s="27">
        <f t="shared" ca="1" si="12"/>
        <v>419.12770000148521</v>
      </c>
      <c r="U46" s="27">
        <f t="shared" ca="1" si="12"/>
        <v>388.10590000148295</v>
      </c>
      <c r="V46" s="27">
        <f t="shared" ca="1" si="12"/>
        <v>498.6118000014867</v>
      </c>
      <c r="W46" s="27">
        <f t="shared" ca="1" si="12"/>
        <v>310.92840000147407</v>
      </c>
      <c r="X46" s="27">
        <f t="shared" ca="1" si="12"/>
        <v>325.27610000147979</v>
      </c>
      <c r="Y46" s="27">
        <f t="shared" ca="1" si="13"/>
        <v>122.88510000149108</v>
      </c>
      <c r="Z46" s="27">
        <f t="shared" ca="1" si="13"/>
        <v>89.034400001495669</v>
      </c>
      <c r="AA46" s="27">
        <f t="shared" ca="1" si="13"/>
        <v>153.20690000149625</v>
      </c>
      <c r="AB46" s="27">
        <f t="shared" ca="1" si="13"/>
        <v>229.65620000148556</v>
      </c>
      <c r="AC46" s="27">
        <f t="shared" ca="1" si="13"/>
        <v>122.90840000147364</v>
      </c>
      <c r="AD46" s="27">
        <f t="shared" ca="1" si="13"/>
        <v>89.630600001488347</v>
      </c>
      <c r="AE46" s="27">
        <f t="shared" ca="1" si="13"/>
        <v>183.75560000149562</v>
      </c>
      <c r="AF46" s="27">
        <f t="shared" ca="1" si="13"/>
        <v>119.49150000147711</v>
      </c>
      <c r="AG46" s="27">
        <f t="shared" ca="1" si="13"/>
        <v>15.550500001503679</v>
      </c>
    </row>
    <row r="47" spans="1:33" x14ac:dyDescent="0.35">
      <c r="H47" s="21" t="s">
        <v>18</v>
      </c>
      <c r="I47" s="27">
        <f t="shared" ca="1" si="12"/>
        <v>-5.7496999988870812E-4</v>
      </c>
      <c r="J47" s="27">
        <f t="shared" ca="1" si="12"/>
        <v>-4.5984375992702553E-4</v>
      </c>
      <c r="K47" s="27">
        <f t="shared" ca="1" si="12"/>
        <v>4.281456739818168E-3</v>
      </c>
      <c r="L47" s="27">
        <f t="shared" ca="1" si="12"/>
        <v>-6.6405970005689596E-4</v>
      </c>
      <c r="M47" s="27">
        <f t="shared" ca="1" si="12"/>
        <v>-6.8008689981979842E-4</v>
      </c>
      <c r="N47" s="27">
        <f t="shared" ca="1" si="12"/>
        <v>-6.9304600015129836E-4</v>
      </c>
      <c r="O47" s="27">
        <f t="shared" ca="1" si="12"/>
        <v>-6.7818870002156473E-4</v>
      </c>
      <c r="P47" s="27">
        <f t="shared" ca="1" si="12"/>
        <v>-6.4979230000972166E-4</v>
      </c>
      <c r="Q47" s="27">
        <f t="shared" ca="1" si="12"/>
        <v>-7.7005086950521218E-4</v>
      </c>
      <c r="R47" s="27">
        <f t="shared" ca="1" si="12"/>
        <v>-8.1275830029881035E-4</v>
      </c>
      <c r="S47" s="27">
        <f t="shared" ca="1" si="12"/>
        <v>-8.5932279966982605E-4</v>
      </c>
      <c r="T47" s="27">
        <f t="shared" ca="1" si="12"/>
        <v>-9.5888540090527385E-4</v>
      </c>
      <c r="U47" s="27">
        <f t="shared" ca="1" si="12"/>
        <v>-9.8047530013900541E-4</v>
      </c>
      <c r="V47" s="27">
        <f t="shared" ca="1" si="12"/>
        <v>-1.1268677999396459E-3</v>
      </c>
      <c r="W47" s="27">
        <f t="shared" ca="1" si="12"/>
        <v>-64.5745382746004</v>
      </c>
      <c r="X47" s="27">
        <f t="shared" ca="1" si="12"/>
        <v>-128.36346401160017</v>
      </c>
      <c r="Y47" s="27">
        <f t="shared" ca="1" si="13"/>
        <v>-55.836736878400188</v>
      </c>
      <c r="Z47" s="27">
        <f t="shared" ca="1" si="13"/>
        <v>-34.464193741801864</v>
      </c>
      <c r="AA47" s="27">
        <f t="shared" ca="1" si="13"/>
        <v>83.718025060299624</v>
      </c>
      <c r="AB47" s="27">
        <f t="shared" ca="1" si="13"/>
        <v>23.746773112500705</v>
      </c>
      <c r="AC47" s="27">
        <f t="shared" ca="1" si="13"/>
        <v>11.095184967701243</v>
      </c>
      <c r="AD47" s="27">
        <f t="shared" ca="1" si="13"/>
        <v>-293.6877522643008</v>
      </c>
      <c r="AE47" s="27">
        <f t="shared" ca="1" si="13"/>
        <v>-302.28659744389915</v>
      </c>
      <c r="AF47" s="27">
        <f t="shared" ca="1" si="13"/>
        <v>-299.94751177299986</v>
      </c>
      <c r="AG47" s="27">
        <f t="shared" ca="1" si="13"/>
        <v>-309.1608250774002</v>
      </c>
    </row>
    <row r="48" spans="1:33" x14ac:dyDescent="0.35">
      <c r="H48" s="21" t="s">
        <v>30</v>
      </c>
      <c r="I48" s="27">
        <f t="shared" ca="1" si="12"/>
        <v>-1.4900000007855851E-4</v>
      </c>
      <c r="J48" s="27">
        <f t="shared" ca="1" si="12"/>
        <v>-3.7000000020270818E-5</v>
      </c>
      <c r="K48" s="27">
        <f t="shared" ca="1" si="12"/>
        <v>-6.5999999947052856E-5</v>
      </c>
      <c r="L48" s="27">
        <f t="shared" ca="1" si="12"/>
        <v>-0.11703729999999268</v>
      </c>
      <c r="M48" s="27">
        <f t="shared" ca="1" si="12"/>
        <v>-4.3983799997704409E-5</v>
      </c>
      <c r="N48" s="27">
        <f t="shared" ca="1" si="12"/>
        <v>-0.12484999999999502</v>
      </c>
      <c r="O48" s="27">
        <f t="shared" ca="1" si="12"/>
        <v>-0.10776013000000262</v>
      </c>
      <c r="P48" s="27">
        <f t="shared" ca="1" si="12"/>
        <v>-3.1849439992015505E-5</v>
      </c>
      <c r="Q48" s="27">
        <f t="shared" ca="1" si="12"/>
        <v>-4.6108539990541431E-5</v>
      </c>
      <c r="R48" s="27">
        <f t="shared" ca="1" si="12"/>
        <v>-2.0440000000121472E-4</v>
      </c>
      <c r="S48" s="27">
        <f t="shared" ca="1" si="12"/>
        <v>-0.33310179999999434</v>
      </c>
      <c r="T48" s="27">
        <f t="shared" ca="1" si="12"/>
        <v>-0.17685859999998854</v>
      </c>
      <c r="U48" s="27">
        <f t="shared" ca="1" si="12"/>
        <v>-0.41037710000000516</v>
      </c>
      <c r="V48" s="27">
        <f t="shared" ca="1" si="12"/>
        <v>-7.0149999999955526E-3</v>
      </c>
      <c r="W48" s="27">
        <f t="shared" ca="1" si="12"/>
        <v>-0.16009669999999954</v>
      </c>
      <c r="X48" s="27">
        <f t="shared" ca="1" si="12"/>
        <v>-0.58455900000000049</v>
      </c>
      <c r="Y48" s="27">
        <f t="shared" ca="1" si="13"/>
        <v>-2.6416700000000048</v>
      </c>
      <c r="Z48" s="27">
        <f t="shared" ca="1" si="13"/>
        <v>-14.074940000000026</v>
      </c>
      <c r="AA48" s="27">
        <f t="shared" ca="1" si="13"/>
        <v>0</v>
      </c>
      <c r="AB48" s="27">
        <f t="shared" ca="1" si="13"/>
        <v>0</v>
      </c>
      <c r="AC48" s="27">
        <f t="shared" ca="1" si="13"/>
        <v>0</v>
      </c>
      <c r="AD48" s="27">
        <f t="shared" ca="1" si="13"/>
        <v>0</v>
      </c>
      <c r="AE48" s="27">
        <f t="shared" ca="1" si="13"/>
        <v>0</v>
      </c>
      <c r="AF48" s="27">
        <f t="shared" ca="1" si="13"/>
        <v>0</v>
      </c>
      <c r="AG48" s="27">
        <f t="shared" ca="1" si="13"/>
        <v>0</v>
      </c>
    </row>
    <row r="49" spans="8:33" x14ac:dyDescent="0.35">
      <c r="H49" s="21" t="s">
        <v>63</v>
      </c>
      <c r="I49" s="27">
        <f t="shared" ca="1" si="12"/>
        <v>-8.6445100201615332E-4</v>
      </c>
      <c r="J49" s="27">
        <f t="shared" ca="1" si="12"/>
        <v>-7.2700161299366073E-4</v>
      </c>
      <c r="K49" s="27">
        <f t="shared" ca="1" si="12"/>
        <v>0.13689602487305308</v>
      </c>
      <c r="L49" s="27">
        <f t="shared" ca="1" si="12"/>
        <v>-3.977611140738011</v>
      </c>
      <c r="M49" s="27">
        <f t="shared" ca="1" si="12"/>
        <v>-8.6898435299992416E-4</v>
      </c>
      <c r="N49" s="27">
        <f t="shared" ca="1" si="12"/>
        <v>-0.3346269574840095</v>
      </c>
      <c r="O49" s="27">
        <f t="shared" ca="1" si="12"/>
        <v>-0.26558396312699994</v>
      </c>
      <c r="P49" s="27">
        <f t="shared" ca="1" si="12"/>
        <v>-9.0394428499998916E-4</v>
      </c>
      <c r="Q49" s="27">
        <f t="shared" ca="1" si="12"/>
        <v>-0.15337560292999997</v>
      </c>
      <c r="R49" s="27">
        <f t="shared" ca="1" si="12"/>
        <v>-3.2572584375999636E-2</v>
      </c>
      <c r="S49" s="27">
        <f t="shared" ca="1" si="12"/>
        <v>-0.79810304763900142</v>
      </c>
      <c r="T49" s="27">
        <f t="shared" ca="1" si="12"/>
        <v>-0.14036819599700046</v>
      </c>
      <c r="U49" s="27">
        <f t="shared" ca="1" si="12"/>
        <v>-1.280912860009753E-3</v>
      </c>
      <c r="V49" s="27">
        <f t="shared" ca="1" si="12"/>
        <v>1.7337606150001239E-2</v>
      </c>
      <c r="W49" s="27">
        <f t="shared" ca="1" si="12"/>
        <v>-11.618944057780091</v>
      </c>
      <c r="X49" s="27">
        <f t="shared" ca="1" si="12"/>
        <v>-3.3036452971401076</v>
      </c>
      <c r="Y49" s="27">
        <f t="shared" ca="1" si="13"/>
        <v>-35.19649245772996</v>
      </c>
      <c r="Z49" s="27">
        <f t="shared" ca="1" si="13"/>
        <v>-52.953194927830054</v>
      </c>
      <c r="AA49" s="27">
        <f t="shared" ca="1" si="13"/>
        <v>47.423643685998741</v>
      </c>
      <c r="AB49" s="27">
        <f t="shared" ca="1" si="13"/>
        <v>3.5118384566003442</v>
      </c>
      <c r="AC49" s="27">
        <f t="shared" ca="1" si="13"/>
        <v>1.6712674837103805</v>
      </c>
      <c r="AD49" s="27">
        <f t="shared" ca="1" si="13"/>
        <v>89.773511236510785</v>
      </c>
      <c r="AE49" s="27">
        <f t="shared" ca="1" si="13"/>
        <v>94.908048631119527</v>
      </c>
      <c r="AF49" s="27">
        <f t="shared" ca="1" si="13"/>
        <v>79.349234644600074</v>
      </c>
      <c r="AG49" s="27">
        <f t="shared" ca="1" si="13"/>
        <v>-33.384115466340972</v>
      </c>
    </row>
    <row r="50" spans="8:33" x14ac:dyDescent="0.35">
      <c r="H50" s="21" t="s">
        <v>62</v>
      </c>
      <c r="I50" s="27">
        <f t="shared" ca="1" si="12"/>
        <v>9.9799997769878246E-5</v>
      </c>
      <c r="J50" s="27">
        <f t="shared" ca="1" si="12"/>
        <v>8.4180000521882903E-4</v>
      </c>
      <c r="K50" s="27">
        <f t="shared" ca="1" si="12"/>
        <v>-1.0929146999988006</v>
      </c>
      <c r="L50" s="27">
        <f t="shared" ca="1" si="12"/>
        <v>4.9497952260007878</v>
      </c>
      <c r="M50" s="27">
        <f t="shared" ca="1" si="12"/>
        <v>22.430879880699649</v>
      </c>
      <c r="N50" s="27">
        <f t="shared" ca="1" si="12"/>
        <v>68.422634590999223</v>
      </c>
      <c r="O50" s="27">
        <f t="shared" ca="1" si="12"/>
        <v>69.325025232499684</v>
      </c>
      <c r="P50" s="27">
        <f t="shared" ca="1" si="12"/>
        <v>62.544265969718253</v>
      </c>
      <c r="Q50" s="27">
        <f t="shared" ca="1" si="12"/>
        <v>84.713023790000079</v>
      </c>
      <c r="R50" s="27">
        <f t="shared" ca="1" si="12"/>
        <v>87.31587416700313</v>
      </c>
      <c r="S50" s="27">
        <f t="shared" ca="1" si="12"/>
        <v>110.12049390000175</v>
      </c>
      <c r="T50" s="27">
        <f t="shared" ca="1" si="12"/>
        <v>88.486024760004511</v>
      </c>
      <c r="U50" s="27">
        <f t="shared" ca="1" si="12"/>
        <v>116.03631262999988</v>
      </c>
      <c r="V50" s="27">
        <f t="shared" ca="1" si="12"/>
        <v>134.16963450000185</v>
      </c>
      <c r="W50" s="27">
        <f t="shared" ca="1" si="12"/>
        <v>-29.927542079989507</v>
      </c>
      <c r="X50" s="27">
        <f t="shared" ca="1" si="12"/>
        <v>-17.015733579999505</v>
      </c>
      <c r="Y50" s="27">
        <f t="shared" ca="1" si="13"/>
        <v>13.797650510001404</v>
      </c>
      <c r="Z50" s="27">
        <f t="shared" ca="1" si="13"/>
        <v>-8.752478960002918</v>
      </c>
      <c r="AA50" s="27">
        <f t="shared" ca="1" si="13"/>
        <v>-14.613298460000806</v>
      </c>
      <c r="AB50" s="27">
        <f t="shared" ca="1" si="13"/>
        <v>-4.9263003000014578</v>
      </c>
      <c r="AC50" s="27">
        <f t="shared" ca="1" si="13"/>
        <v>-4.2468623599979765</v>
      </c>
      <c r="AD50" s="27">
        <f t="shared" ca="1" si="13"/>
        <v>3.002654869998878</v>
      </c>
      <c r="AE50" s="27">
        <f t="shared" ca="1" si="13"/>
        <v>-17.439434690002599</v>
      </c>
      <c r="AF50" s="27">
        <f t="shared" ca="1" si="13"/>
        <v>-11.769871270000294</v>
      </c>
      <c r="AG50" s="27">
        <f t="shared" ca="1" si="13"/>
        <v>13.807492870000715</v>
      </c>
    </row>
    <row r="51" spans="8:33" x14ac:dyDescent="0.35">
      <c r="H51" s="21" t="s">
        <v>66</v>
      </c>
      <c r="I51" s="27">
        <f t="shared" ca="1" si="12"/>
        <v>-1.3120000112394337E-3</v>
      </c>
      <c r="J51" s="27">
        <f t="shared" ca="1" si="12"/>
        <v>-3.4490274963900447E-2</v>
      </c>
      <c r="K51" s="27">
        <f t="shared" ca="1" si="12"/>
        <v>4.5434696810843889E-2</v>
      </c>
      <c r="L51" s="27">
        <f t="shared" ca="1" si="12"/>
        <v>41.387971027525055</v>
      </c>
      <c r="M51" s="27">
        <f t="shared" ca="1" si="12"/>
        <v>220.67775952014927</v>
      </c>
      <c r="N51" s="27">
        <f t="shared" ca="1" si="12"/>
        <v>265.33660958812106</v>
      </c>
      <c r="O51" s="27">
        <f t="shared" ca="1" si="12"/>
        <v>298.40976850092557</v>
      </c>
      <c r="P51" s="27">
        <f t="shared" ca="1" si="12"/>
        <v>623.07691845709633</v>
      </c>
      <c r="Q51" s="27">
        <f t="shared" ca="1" si="12"/>
        <v>456.36849248864019</v>
      </c>
      <c r="R51" s="27">
        <f t="shared" ca="1" si="12"/>
        <v>496.24231984445942</v>
      </c>
      <c r="S51" s="27">
        <f t="shared" ca="1" si="12"/>
        <v>776.06143063362106</v>
      </c>
      <c r="T51" s="27">
        <f t="shared" ca="1" si="12"/>
        <v>449.94834197992168</v>
      </c>
      <c r="U51" s="27">
        <f t="shared" ca="1" si="12"/>
        <v>386.1846071109685</v>
      </c>
      <c r="V51" s="27">
        <f t="shared" ca="1" si="12"/>
        <v>419.17491279413662</v>
      </c>
      <c r="W51" s="27">
        <f t="shared" ca="1" si="12"/>
        <v>231.69516598460177</v>
      </c>
      <c r="X51" s="27">
        <f t="shared" ca="1" si="12"/>
        <v>187.04780879859754</v>
      </c>
      <c r="Y51" s="27">
        <f t="shared" ca="1" si="13"/>
        <v>431.06264748925605</v>
      </c>
      <c r="Z51" s="27">
        <f t="shared" ca="1" si="13"/>
        <v>619.34044924311456</v>
      </c>
      <c r="AA51" s="27">
        <f t="shared" ca="1" si="13"/>
        <v>335.83782116875955</v>
      </c>
      <c r="AB51" s="27">
        <f t="shared" ca="1" si="13"/>
        <v>211.74672432713851</v>
      </c>
      <c r="AC51" s="27">
        <f t="shared" ca="1" si="13"/>
        <v>446.16316755564185</v>
      </c>
      <c r="AD51" s="27">
        <f t="shared" ca="1" si="13"/>
        <v>166.22542106646142</v>
      </c>
      <c r="AE51" s="27">
        <f t="shared" ca="1" si="13"/>
        <v>630.17738266853121</v>
      </c>
      <c r="AF51" s="27">
        <f t="shared" ca="1" si="13"/>
        <v>712.59714012316545</v>
      </c>
      <c r="AG51" s="27">
        <f t="shared" ca="1" si="13"/>
        <v>256.30825098052446</v>
      </c>
    </row>
    <row r="52" spans="8:33" x14ac:dyDescent="0.35">
      <c r="H52" s="21" t="s">
        <v>65</v>
      </c>
      <c r="I52" s="27">
        <f t="shared" ca="1" si="12"/>
        <v>-2.1945191985851125</v>
      </c>
      <c r="J52" s="27">
        <f t="shared" ca="1" si="12"/>
        <v>-1.6781142617037403</v>
      </c>
      <c r="K52" s="27">
        <f t="shared" ca="1" si="12"/>
        <v>-118.07446638387773</v>
      </c>
      <c r="L52" s="27">
        <f t="shared" ca="1" si="12"/>
        <v>183.59653518474806</v>
      </c>
      <c r="M52" s="27">
        <f t="shared" ca="1" si="12"/>
        <v>365.63596554557444</v>
      </c>
      <c r="N52" s="27">
        <f t="shared" ca="1" si="12"/>
        <v>484.37453315128005</v>
      </c>
      <c r="O52" s="27">
        <f t="shared" ca="1" si="12"/>
        <v>476.68572288161522</v>
      </c>
      <c r="P52" s="27">
        <f t="shared" ca="1" si="12"/>
        <v>496.18868371366989</v>
      </c>
      <c r="Q52" s="27">
        <f t="shared" ca="1" si="12"/>
        <v>413.92594770551295</v>
      </c>
      <c r="R52" s="27">
        <f t="shared" ca="1" si="12"/>
        <v>410.97627733508489</v>
      </c>
      <c r="S52" s="27">
        <f t="shared" ca="1" si="12"/>
        <v>432.25289339014853</v>
      </c>
      <c r="T52" s="27">
        <f t="shared" ca="1" si="12"/>
        <v>470.16203988078996</v>
      </c>
      <c r="U52" s="27">
        <f t="shared" ca="1" si="12"/>
        <v>419.66045812755328</v>
      </c>
      <c r="V52" s="27">
        <f t="shared" ca="1" si="12"/>
        <v>339.04461947206073</v>
      </c>
      <c r="W52" s="27">
        <f t="shared" ca="1" si="12"/>
        <v>190.59328123277373</v>
      </c>
      <c r="X52" s="27">
        <f t="shared" ca="1" si="12"/>
        <v>276.25550572075736</v>
      </c>
      <c r="Y52" s="27">
        <f t="shared" ca="1" si="13"/>
        <v>-293.52338034150307</v>
      </c>
      <c r="Z52" s="27">
        <f t="shared" ca="1" si="13"/>
        <v>-529.97272279448953</v>
      </c>
      <c r="AA52" s="27">
        <f t="shared" ca="1" si="13"/>
        <v>-591.88376370991318</v>
      </c>
      <c r="AB52" s="27">
        <f t="shared" ca="1" si="13"/>
        <v>-265.11374509640154</v>
      </c>
      <c r="AC52" s="27">
        <f t="shared" ca="1" si="13"/>
        <v>-468.7611076733956</v>
      </c>
      <c r="AD52" s="27">
        <f t="shared" ca="1" si="13"/>
        <v>83.677594395492633</v>
      </c>
      <c r="AE52" s="27">
        <f t="shared" ca="1" si="13"/>
        <v>-524.94719144469855</v>
      </c>
      <c r="AF52" s="27">
        <f t="shared" ca="1" si="13"/>
        <v>-539.51274936230766</v>
      </c>
      <c r="AG52" s="27">
        <f t="shared" ca="1" si="13"/>
        <v>165.75614870419668</v>
      </c>
    </row>
    <row r="53" spans="8:33" x14ac:dyDescent="0.35">
      <c r="H53" s="21" t="s">
        <v>34</v>
      </c>
      <c r="I53" s="27">
        <f t="shared" ca="1" si="12"/>
        <v>-6.2152766001020154E-3</v>
      </c>
      <c r="J53" s="27">
        <f t="shared" ca="1" si="12"/>
        <v>-1.5604264600000306E-2</v>
      </c>
      <c r="K53" s="27">
        <f t="shared" ca="1" si="12"/>
        <v>-7.5494225800071035E-2</v>
      </c>
      <c r="L53" s="27">
        <f t="shared" ca="1" si="12"/>
        <v>-1.9623143876999336</v>
      </c>
      <c r="M53" s="27">
        <f t="shared" ca="1" si="12"/>
        <v>-0.48764066460003619</v>
      </c>
      <c r="N53" s="27">
        <f t="shared" ca="1" si="12"/>
        <v>-0.86678448690000209</v>
      </c>
      <c r="O53" s="27">
        <f t="shared" ca="1" si="12"/>
        <v>-1.842590192399939</v>
      </c>
      <c r="P53" s="27">
        <f t="shared" ca="1" si="12"/>
        <v>-4.6604830000999584</v>
      </c>
      <c r="Q53" s="27">
        <f t="shared" ca="1" si="12"/>
        <v>-0.55631173789990385</v>
      </c>
      <c r="R53" s="27">
        <f t="shared" ca="1" si="12"/>
        <v>2.3924466590001146</v>
      </c>
      <c r="S53" s="27">
        <f t="shared" ca="1" si="12"/>
        <v>-0.68756871699974909</v>
      </c>
      <c r="T53" s="27">
        <f t="shared" ca="1" si="12"/>
        <v>-2.0214750929998786</v>
      </c>
      <c r="U53" s="27">
        <f t="shared" ca="1" si="12"/>
        <v>-0.12929421600000524</v>
      </c>
      <c r="V53" s="27">
        <f t="shared" ca="1" si="12"/>
        <v>-7.287456750009369E-2</v>
      </c>
      <c r="W53" s="27">
        <f t="shared" ca="1" si="12"/>
        <v>9.1063212740004928</v>
      </c>
      <c r="X53" s="27">
        <f t="shared" ca="1" si="12"/>
        <v>0.8316542020002089</v>
      </c>
      <c r="Y53" s="27">
        <f t="shared" ca="1" si="13"/>
        <v>-259.28986925400113</v>
      </c>
      <c r="Z53" s="27">
        <f t="shared" ca="1" si="13"/>
        <v>-247.57472547400084</v>
      </c>
      <c r="AA53" s="27">
        <f t="shared" ca="1" si="13"/>
        <v>-194.52772425400235</v>
      </c>
      <c r="AB53" s="27">
        <f t="shared" ca="1" si="13"/>
        <v>-119.76525079300973</v>
      </c>
      <c r="AC53" s="27">
        <f t="shared" ca="1" si="13"/>
        <v>-199.2286475539986</v>
      </c>
      <c r="AD53" s="27">
        <f t="shared" ca="1" si="13"/>
        <v>-58.452367978999973</v>
      </c>
      <c r="AE53" s="27">
        <f t="shared" ca="1" si="13"/>
        <v>-92.830307595009799</v>
      </c>
      <c r="AF53" s="27">
        <f t="shared" ca="1" si="13"/>
        <v>-69.081407183999545</v>
      </c>
      <c r="AG53" s="27">
        <f t="shared" ca="1" si="13"/>
        <v>-33.173901917496551</v>
      </c>
    </row>
    <row r="54" spans="8:33" x14ac:dyDescent="0.35">
      <c r="H54" s="21" t="s">
        <v>70</v>
      </c>
      <c r="I54" s="27">
        <f t="shared" ca="1" si="12"/>
        <v>-4.636999999974023E-4</v>
      </c>
      <c r="J54" s="27">
        <f t="shared" ca="1" si="12"/>
        <v>-7.9663999998036417E-4</v>
      </c>
      <c r="K54" s="27">
        <f t="shared" ca="1" si="12"/>
        <v>-0.52301230000010435</v>
      </c>
      <c r="L54" s="27">
        <f t="shared" ca="1" si="12"/>
        <v>0.80353896110001699</v>
      </c>
      <c r="M54" s="27">
        <f t="shared" ca="1" si="12"/>
        <v>42.584131283099993</v>
      </c>
      <c r="N54" s="27">
        <f t="shared" ca="1" si="12"/>
        <v>109.92421771519983</v>
      </c>
      <c r="O54" s="27">
        <f t="shared" ca="1" si="12"/>
        <v>93.497865587000007</v>
      </c>
      <c r="P54" s="27">
        <f t="shared" ca="1" si="12"/>
        <v>59.140069170800004</v>
      </c>
      <c r="Q54" s="27">
        <f t="shared" ca="1" si="12"/>
        <v>200.84518202719988</v>
      </c>
      <c r="R54" s="27">
        <f t="shared" ca="1" si="12"/>
        <v>219.42883469399976</v>
      </c>
      <c r="S54" s="27">
        <f t="shared" ca="1" si="12"/>
        <v>279.82541703219903</v>
      </c>
      <c r="T54" s="27">
        <f t="shared" ca="1" si="12"/>
        <v>288.68133029699925</v>
      </c>
      <c r="U54" s="27">
        <f t="shared" ca="1" si="12"/>
        <v>256.566166322399</v>
      </c>
      <c r="V54" s="27">
        <f t="shared" ca="1" si="12"/>
        <v>169.76668784580102</v>
      </c>
      <c r="W54" s="27">
        <f t="shared" ca="1" si="12"/>
        <v>98.791982003900102</v>
      </c>
      <c r="X54" s="27">
        <f t="shared" ca="1" si="12"/>
        <v>137.75029290570001</v>
      </c>
      <c r="Y54" s="27">
        <f t="shared" ca="1" si="13"/>
        <v>86.030128961000628</v>
      </c>
      <c r="Z54" s="27">
        <f t="shared" ca="1" si="13"/>
        <v>16.407969622300698</v>
      </c>
      <c r="AA54" s="27">
        <f t="shared" ca="1" si="13"/>
        <v>-16.641353227500531</v>
      </c>
      <c r="AB54" s="27">
        <f t="shared" ca="1" si="13"/>
        <v>31.251304305001213</v>
      </c>
      <c r="AC54" s="27">
        <f t="shared" ca="1" si="13"/>
        <v>29.487828030500168</v>
      </c>
      <c r="AD54" s="27">
        <f t="shared" ca="1" si="13"/>
        <v>59.545399317500596</v>
      </c>
      <c r="AE54" s="27">
        <f t="shared" ca="1" si="13"/>
        <v>-12.513555263498347</v>
      </c>
      <c r="AF54" s="27">
        <f t="shared" ca="1" si="13"/>
        <v>-34.543796518990348</v>
      </c>
      <c r="AG54" s="27">
        <f t="shared" ca="1" si="13"/>
        <v>87.864302602501084</v>
      </c>
    </row>
    <row r="55" spans="8:33" x14ac:dyDescent="0.35">
      <c r="H55" s="21" t="s">
        <v>52</v>
      </c>
      <c r="I55" s="27">
        <f t="shared" ca="1" si="12"/>
        <v>-2.1853340000092203E-2</v>
      </c>
      <c r="J55" s="27">
        <f t="shared" ca="1" si="12"/>
        <v>-2.8697434999997995E-2</v>
      </c>
      <c r="K55" s="27">
        <f t="shared" ca="1" si="12"/>
        <v>-0.26671465800009742</v>
      </c>
      <c r="L55" s="27">
        <f t="shared" ca="1" si="12"/>
        <v>0.18763913000000798</v>
      </c>
      <c r="M55" s="27">
        <f t="shared" ca="1" si="12"/>
        <v>0.21035730999989255</v>
      </c>
      <c r="N55" s="27">
        <f t="shared" ca="1" si="12"/>
        <v>6.8055109999988872E-2</v>
      </c>
      <c r="O55" s="27">
        <f t="shared" ca="1" si="12"/>
        <v>-0.53036331999996378</v>
      </c>
      <c r="P55" s="27">
        <f t="shared" ca="1" si="12"/>
        <v>-0.61467549999989757</v>
      </c>
      <c r="Q55" s="27">
        <f t="shared" ca="1" si="12"/>
        <v>0.44980278600019119</v>
      </c>
      <c r="R55" s="27">
        <f t="shared" ca="1" si="12"/>
        <v>0.14795764499999109</v>
      </c>
      <c r="S55" s="27">
        <f t="shared" ca="1" si="12"/>
        <v>-4.0678579000001491E-2</v>
      </c>
      <c r="T55" s="27">
        <f t="shared" ca="1" si="12"/>
        <v>-0.33144522999990045</v>
      </c>
      <c r="U55" s="27">
        <f t="shared" ca="1" si="12"/>
        <v>-6.9815509999898495E-2</v>
      </c>
      <c r="V55" s="27">
        <f t="shared" ca="1" si="12"/>
        <v>-0.2449761500000136</v>
      </c>
      <c r="W55" s="27">
        <f t="shared" ca="1" si="12"/>
        <v>-1.289732609999902</v>
      </c>
      <c r="X55" s="27">
        <f t="shared" ca="1" si="12"/>
        <v>0.50167201999998667</v>
      </c>
      <c r="Y55" s="27">
        <f t="shared" ca="1" si="13"/>
        <v>1.1842000000000183</v>
      </c>
      <c r="Z55" s="27">
        <f t="shared" ca="1" si="13"/>
        <v>1.188033519999891</v>
      </c>
      <c r="AA55" s="27">
        <f t="shared" ca="1" si="13"/>
        <v>-0.66992171999976335</v>
      </c>
      <c r="AB55" s="27">
        <f t="shared" ca="1" si="13"/>
        <v>0.36034102999971651</v>
      </c>
      <c r="AC55" s="27">
        <f t="shared" ca="1" si="13"/>
        <v>0.42290196000001856</v>
      </c>
      <c r="AD55" s="27">
        <f t="shared" ca="1" si="13"/>
        <v>-0.29116670999988514</v>
      </c>
      <c r="AE55" s="27">
        <f t="shared" ca="1" si="13"/>
        <v>-0.39881894000006923</v>
      </c>
      <c r="AF55" s="27">
        <f t="shared" ca="1" si="13"/>
        <v>3.4501469999895562E-2</v>
      </c>
      <c r="AG55" s="27">
        <f t="shared" ca="1" si="13"/>
        <v>6.5977370000069868E-2</v>
      </c>
    </row>
    <row r="57" spans="8:33" x14ac:dyDescent="0.35">
      <c r="H57" s="21" t="s">
        <v>67</v>
      </c>
      <c r="I57" s="27">
        <f t="shared" ref="I57:X59" ca="1" si="14">-SUMIFS(OFFSET(INDIRECT("'"&amp;$E$1 &amp; "_Generation'!C:C"), 0, I$1), INDIRECT("'"&amp;$E$1 &amp; "_Generation'!B:B"),$H57, INDIRECT("'"&amp;$E$1 &amp; "_Generation'!A:A"),$B$42) + SUMIFS(OFFSET(INDIRECT("'"&amp;$C$1 &amp; "_Generation'!C:C"), 0, I$1), INDIRECT("'"&amp;$C$1 &amp; "_Generation'!B:B"),$H57, INDIRECT("'"&amp;$C$1 &amp; "_Generation'!A:A"),$B$42)</f>
        <v>-7.6689365001811893E-3</v>
      </c>
      <c r="J57" s="27">
        <f t="shared" ca="1" si="14"/>
        <v>-1.9304720699977906E-2</v>
      </c>
      <c r="K57" s="27">
        <f t="shared" ca="1" si="14"/>
        <v>-9.3175645200119561E-2</v>
      </c>
      <c r="L57" s="27">
        <f t="shared" ca="1" si="14"/>
        <v>-2.422731348200017</v>
      </c>
      <c r="M57" s="27">
        <f t="shared" ca="1" si="14"/>
        <v>-0.60823783250000929</v>
      </c>
      <c r="N57" s="27">
        <f t="shared" ca="1" si="14"/>
        <v>-1.0637680117001764</v>
      </c>
      <c r="O57" s="27">
        <f t="shared" ca="1" si="14"/>
        <v>-2.2756069961000094</v>
      </c>
      <c r="P57" s="27">
        <f t="shared" ca="1" si="14"/>
        <v>-5.7528984870999125</v>
      </c>
      <c r="Q57" s="27">
        <f t="shared" ca="1" si="14"/>
        <v>-0.71989328960000876</v>
      </c>
      <c r="R57" s="27">
        <f t="shared" ca="1" si="14"/>
        <v>2.986689814999977</v>
      </c>
      <c r="S57" s="27">
        <f t="shared" ca="1" si="14"/>
        <v>-0.86745929299991076</v>
      </c>
      <c r="T57" s="27">
        <f t="shared" ca="1" si="14"/>
        <v>-2.4770054000000528</v>
      </c>
      <c r="U57" s="27">
        <f t="shared" ca="1" si="14"/>
        <v>-0.15910943949998568</v>
      </c>
      <c r="V57" s="27">
        <f t="shared" ca="1" si="14"/>
        <v>-9.0238702500045065E-2</v>
      </c>
      <c r="W57" s="27">
        <f t="shared" ca="1" si="14"/>
        <v>11.242037563499707</v>
      </c>
      <c r="X57" s="27">
        <f t="shared" ca="1" si="14"/>
        <v>1.0267093044994908</v>
      </c>
      <c r="Y57" s="27">
        <f t="shared" ref="Y57:AG59" ca="1" si="15">-SUMIFS(OFFSET(INDIRECT("'"&amp;$E$1 &amp; "_Generation'!C:C"), 0, Y$1), INDIRECT("'"&amp;$E$1 &amp; "_Generation'!B:B"),$H57, INDIRECT("'"&amp;$E$1 &amp; "_Generation'!A:A"),$B$42) + SUMIFS(OFFSET(INDIRECT("'"&amp;$C$1 &amp; "_Generation'!C:C"), 0, Y$1), INDIRECT("'"&amp;$C$1 &amp; "_Generation'!B:B"),$H57, INDIRECT("'"&amp;$C$1 &amp; "_Generation'!A:A"),$B$42)</f>
        <v>-320.29260053500002</v>
      </c>
      <c r="Z57" s="27">
        <f t="shared" ca="1" si="15"/>
        <v>-305.73251252000045</v>
      </c>
      <c r="AA57" s="27">
        <f t="shared" ca="1" si="15"/>
        <v>-239.9283420289994</v>
      </c>
      <c r="AB57" s="27">
        <f t="shared" ca="1" si="15"/>
        <v>-148.27769340201121</v>
      </c>
      <c r="AC57" s="27">
        <f t="shared" ca="1" si="15"/>
        <v>-245.83444790000794</v>
      </c>
      <c r="AD57" s="27">
        <f t="shared" ca="1" si="15"/>
        <v>-71.080894777007416</v>
      </c>
      <c r="AE57" s="27">
        <f t="shared" ca="1" si="15"/>
        <v>-115.35430642099891</v>
      </c>
      <c r="AF57" s="27">
        <f t="shared" ca="1" si="15"/>
        <v>-85.290150241999072</v>
      </c>
      <c r="AG57" s="27">
        <f t="shared" ca="1" si="15"/>
        <v>-40.954758107998714</v>
      </c>
    </row>
    <row r="58" spans="8:33" x14ac:dyDescent="0.35">
      <c r="H58" s="21" t="s">
        <v>69</v>
      </c>
      <c r="I58" s="27">
        <f t="shared" ca="1" si="14"/>
        <v>-7.9987760000221897E-4</v>
      </c>
      <c r="J58" s="27">
        <f t="shared" ca="1" si="14"/>
        <v>2.3445999999793798E-3</v>
      </c>
      <c r="K58" s="27">
        <f t="shared" ca="1" si="14"/>
        <v>-2.3493016999999838</v>
      </c>
      <c r="L58" s="27">
        <f t="shared" ca="1" si="14"/>
        <v>8.0310413193000159</v>
      </c>
      <c r="M58" s="27">
        <f t="shared" ca="1" si="14"/>
        <v>123.68404325219797</v>
      </c>
      <c r="N58" s="27">
        <f t="shared" ca="1" si="14"/>
        <v>194.98081596609978</v>
      </c>
      <c r="O58" s="27">
        <f t="shared" ca="1" si="14"/>
        <v>216.86903860919915</v>
      </c>
      <c r="P58" s="27">
        <f t="shared" ca="1" si="14"/>
        <v>131.11757193889991</v>
      </c>
      <c r="Q58" s="27">
        <f t="shared" ca="1" si="14"/>
        <v>382.69064825539976</v>
      </c>
      <c r="R58" s="27">
        <f t="shared" ca="1" si="14"/>
        <v>387.4442003642996</v>
      </c>
      <c r="S58" s="27">
        <f t="shared" ca="1" si="14"/>
        <v>513.22760309149999</v>
      </c>
      <c r="T58" s="27">
        <f t="shared" ca="1" si="14"/>
        <v>499.28949919579918</v>
      </c>
      <c r="U58" s="27">
        <f t="shared" ca="1" si="14"/>
        <v>454.24650957389963</v>
      </c>
      <c r="V58" s="27">
        <f t="shared" ca="1" si="14"/>
        <v>414.08834661730111</v>
      </c>
      <c r="W58" s="27">
        <f t="shared" ca="1" si="14"/>
        <v>86.433119997100221</v>
      </c>
      <c r="X58" s="27">
        <f t="shared" ca="1" si="14"/>
        <v>164.12248651290156</v>
      </c>
      <c r="Y58" s="27">
        <f t="shared" ca="1" si="15"/>
        <v>121.68389945299987</v>
      </c>
      <c r="Z58" s="27">
        <f t="shared" ca="1" si="15"/>
        <v>36.897669829500956</v>
      </c>
      <c r="AA58" s="27">
        <f t="shared" ca="1" si="15"/>
        <v>-83.114682839498528</v>
      </c>
      <c r="AB58" s="27">
        <f t="shared" ca="1" si="15"/>
        <v>58.020330119489699</v>
      </c>
      <c r="AC58" s="27">
        <f t="shared" ca="1" si="15"/>
        <v>37.835697922000691</v>
      </c>
      <c r="AD58" s="27">
        <f t="shared" ca="1" si="15"/>
        <v>76.664281344998926</v>
      </c>
      <c r="AE58" s="27">
        <f t="shared" ca="1" si="15"/>
        <v>-51.29955359500218</v>
      </c>
      <c r="AF58" s="27">
        <f t="shared" ca="1" si="15"/>
        <v>-45.976742149994607</v>
      </c>
      <c r="AG58" s="27">
        <f t="shared" ca="1" si="15"/>
        <v>132.31590270301058</v>
      </c>
    </row>
    <row r="59" spans="8:33" x14ac:dyDescent="0.35">
      <c r="H59" s="21" t="s">
        <v>72</v>
      </c>
      <c r="I59" s="27">
        <f t="shared" ca="1" si="14"/>
        <v>-2.5710289999992142E-2</v>
      </c>
      <c r="J59" s="27">
        <f t="shared" ca="1" si="14"/>
        <v>-3.3763859999908163E-2</v>
      </c>
      <c r="K59" s="27">
        <f t="shared" ca="1" si="14"/>
        <v>-0.31378204700020262</v>
      </c>
      <c r="L59" s="27">
        <f t="shared" ca="1" si="14"/>
        <v>0.22075390000007644</v>
      </c>
      <c r="M59" s="27">
        <f t="shared" ca="1" si="14"/>
        <v>0.24747953999985839</v>
      </c>
      <c r="N59" s="27">
        <f t="shared" ca="1" si="14"/>
        <v>8.0066600000108679E-2</v>
      </c>
      <c r="O59" s="27">
        <f t="shared" ca="1" si="14"/>
        <v>-0.62395491000000902</v>
      </c>
      <c r="P59" s="27">
        <f t="shared" ca="1" si="14"/>
        <v>-0.72314653999980294</v>
      </c>
      <c r="Q59" s="27">
        <f t="shared" ca="1" si="14"/>
        <v>0.5291766500000179</v>
      </c>
      <c r="R59" s="27">
        <f t="shared" ca="1" si="14"/>
        <v>0.174067660000091</v>
      </c>
      <c r="S59" s="27">
        <f t="shared" ca="1" si="14"/>
        <v>-4.7857959999987543E-2</v>
      </c>
      <c r="T59" s="27">
        <f t="shared" ca="1" si="14"/>
        <v>-0.38993553000001668</v>
      </c>
      <c r="U59" s="27">
        <f t="shared" ca="1" si="14"/>
        <v>-8.2136870000184103E-2</v>
      </c>
      <c r="V59" s="27">
        <f t="shared" ca="1" si="14"/>
        <v>-0.2882056700001101</v>
      </c>
      <c r="W59" s="27">
        <f t="shared" ca="1" si="14"/>
        <v>-1.5173337100001021</v>
      </c>
      <c r="X59" s="27">
        <f t="shared" ca="1" si="14"/>
        <v>0.59020239000000174</v>
      </c>
      <c r="Y59" s="27">
        <f t="shared" ca="1" si="15"/>
        <v>1.3931749299999012</v>
      </c>
      <c r="Z59" s="27">
        <f t="shared" ca="1" si="15"/>
        <v>1.3976861200001736</v>
      </c>
      <c r="AA59" s="27">
        <f t="shared" ca="1" si="15"/>
        <v>-0.78814525000012736</v>
      </c>
      <c r="AB59" s="27">
        <f t="shared" ca="1" si="15"/>
        <v>0.42393838000009509</v>
      </c>
      <c r="AC59" s="27">
        <f t="shared" ca="1" si="15"/>
        <v>0.49752678999996647</v>
      </c>
      <c r="AD59" s="27">
        <f t="shared" ca="1" si="15"/>
        <v>-0.34255198000008136</v>
      </c>
      <c r="AE59" s="27">
        <f t="shared" ca="1" si="15"/>
        <v>-0.46920217999988267</v>
      </c>
      <c r="AF59" s="27">
        <f t="shared" ca="1" si="15"/>
        <v>4.058501999978148E-2</v>
      </c>
      <c r="AG59" s="27">
        <f t="shared" ca="1" si="15"/>
        <v>7.7618319999800178E-2</v>
      </c>
    </row>
    <row r="61" spans="8:33" x14ac:dyDescent="0.35">
      <c r="H61" s="28" t="s">
        <v>154</v>
      </c>
      <c r="I61" s="28"/>
    </row>
  </sheetData>
  <dataConsolidate/>
  <dataValidations count="1">
    <dataValidation type="list" allowBlank="1" showInputMessage="1" showErrorMessage="1" sqref="B4 B21 B42" xr:uid="{00000000-0002-0000-0400-000000000000}">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115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0.59260774899702817</v>
      </c>
      <c r="D6" s="32">
        <v>0.54491342492814721</v>
      </c>
      <c r="E6" s="32">
        <v>0.59786031245628435</v>
      </c>
      <c r="F6" s="32">
        <v>0.58073965928705151</v>
      </c>
      <c r="G6" s="32">
        <v>0.56574773849154003</v>
      </c>
      <c r="H6" s="32">
        <v>0.54467235715197326</v>
      </c>
      <c r="I6" s="32">
        <v>0.54258510996412468</v>
      </c>
      <c r="J6" s="32">
        <v>0.57167735537394193</v>
      </c>
      <c r="K6" s="32">
        <v>0.48826632911578388</v>
      </c>
      <c r="L6" s="32">
        <v>0.4830257110648809</v>
      </c>
      <c r="M6" s="32">
        <v>0.46310089598807275</v>
      </c>
      <c r="N6" s="32">
        <v>0.52869089303877759</v>
      </c>
      <c r="O6" s="32">
        <v>0.55388061768865637</v>
      </c>
      <c r="P6" s="32">
        <v>0.58258873155378332</v>
      </c>
      <c r="Q6" s="32">
        <v>0.61803115694794308</v>
      </c>
      <c r="R6" s="32">
        <v>0.68556148746483259</v>
      </c>
      <c r="S6" s="32">
        <v>0.74514318434432802</v>
      </c>
      <c r="T6" s="32">
        <v>0.73207058463900199</v>
      </c>
      <c r="U6" s="32">
        <v>0.74236245739200091</v>
      </c>
      <c r="V6" s="32">
        <v>0.76544780272371815</v>
      </c>
      <c r="W6" s="32">
        <v>0.71360115050591089</v>
      </c>
      <c r="X6" s="32">
        <v>0.75493813695762502</v>
      </c>
      <c r="Y6" s="32">
        <v>0.73694880562230902</v>
      </c>
      <c r="Z6" s="32">
        <v>0.73686281485534788</v>
      </c>
      <c r="AA6" s="32">
        <v>0.70583703915662255</v>
      </c>
    </row>
    <row r="7" spans="1:27" x14ac:dyDescent="0.35">
      <c r="A7" s="31" t="s">
        <v>38</v>
      </c>
      <c r="B7" s="31" t="s">
        <v>68</v>
      </c>
      <c r="C7" s="32">
        <v>0.77558076693203271</v>
      </c>
      <c r="D7" s="32">
        <v>0.6670114083530565</v>
      </c>
      <c r="E7" s="32">
        <v>0.76991508761863736</v>
      </c>
      <c r="F7" s="32">
        <v>0.78966460589543142</v>
      </c>
      <c r="G7" s="32">
        <v>0.75135350594085448</v>
      </c>
      <c r="H7" s="32">
        <v>0.729622749766908</v>
      </c>
      <c r="I7" s="32">
        <v>0.69080319873771778</v>
      </c>
      <c r="J7" s="32">
        <v>0.66022715101965634</v>
      </c>
      <c r="K7" s="32">
        <v>0.65869985382956797</v>
      </c>
      <c r="L7" s="32">
        <v>0.75599061672025458</v>
      </c>
      <c r="M7" s="32">
        <v>0.67341600428437931</v>
      </c>
      <c r="N7" s="32">
        <v>0.76384551834943371</v>
      </c>
      <c r="O7" s="32">
        <v>0.77597775522862644</v>
      </c>
      <c r="P7" s="32">
        <v>0.7371062855854672</v>
      </c>
      <c r="Q7" s="32">
        <v>0.74417206155931037</v>
      </c>
      <c r="R7" s="32">
        <v>0.75684535871840275</v>
      </c>
      <c r="S7" s="32">
        <v>0.72951768118931581</v>
      </c>
      <c r="T7" s="32">
        <v>0.73413826003368687</v>
      </c>
      <c r="U7" s="32">
        <v>0.77197844954857031</v>
      </c>
      <c r="V7" s="32">
        <v>0.75449182888732802</v>
      </c>
      <c r="W7" s="32">
        <v>0.80591225666911137</v>
      </c>
      <c r="X7" s="32">
        <v>0.80423597349542353</v>
      </c>
      <c r="Y7" s="32">
        <v>0.82173606275968036</v>
      </c>
      <c r="Z7" s="32">
        <v>0.79068194458753749</v>
      </c>
      <c r="AA7" s="32">
        <v>0.82594058433759721</v>
      </c>
    </row>
    <row r="8" spans="1:27" x14ac:dyDescent="0.35">
      <c r="A8" s="31" t="s">
        <v>38</v>
      </c>
      <c r="B8" s="31" t="s">
        <v>18</v>
      </c>
      <c r="C8" s="32">
        <v>9.2690427989737562E-2</v>
      </c>
      <c r="D8" s="32">
        <v>8.5844366984584156E-2</v>
      </c>
      <c r="E8" s="32">
        <v>7.4053632420795448E-2</v>
      </c>
      <c r="F8" s="32">
        <v>7.0909895669734005E-2</v>
      </c>
      <c r="G8" s="32">
        <v>7.0909894066820203E-2</v>
      </c>
      <c r="H8" s="32">
        <v>7.0909908173989539E-2</v>
      </c>
      <c r="I8" s="32">
        <v>7.0909916334687129E-2</v>
      </c>
      <c r="J8" s="32">
        <v>7.0909927811621407E-2</v>
      </c>
      <c r="K8" s="32">
        <v>7.0909939110508621E-2</v>
      </c>
      <c r="L8" s="32">
        <v>7.0909970730730146E-2</v>
      </c>
      <c r="M8" s="32">
        <v>7.0909979643472898E-2</v>
      </c>
      <c r="N8" s="32">
        <v>7.091003170622491E-2</v>
      </c>
      <c r="O8" s="32">
        <v>7.0910058722102431E-2</v>
      </c>
      <c r="P8" s="32">
        <v>7.0910104696395304E-2</v>
      </c>
      <c r="Q8" s="32">
        <v>7.9740514675202892E-2</v>
      </c>
      <c r="R8" s="32">
        <v>0.10514876716297429</v>
      </c>
      <c r="S8" s="32">
        <v>0.2594256211421257</v>
      </c>
      <c r="T8" s="32">
        <v>0.33901677060037277</v>
      </c>
      <c r="U8" s="32">
        <v>0.33017010524784535</v>
      </c>
      <c r="V8" s="32">
        <v>0.40899912221226153</v>
      </c>
      <c r="W8" s="32">
        <v>0.35935733003483161</v>
      </c>
      <c r="X8" s="32">
        <v>0.47942475223900349</v>
      </c>
      <c r="Y8" s="32">
        <v>0.39347620953564089</v>
      </c>
      <c r="Z8" s="32">
        <v>0.36482359642533729</v>
      </c>
      <c r="AA8" s="32">
        <v>0.40907817426579379</v>
      </c>
    </row>
    <row r="9" spans="1:27" x14ac:dyDescent="0.35">
      <c r="A9" s="31" t="s">
        <v>38</v>
      </c>
      <c r="B9" s="31" t="s">
        <v>30</v>
      </c>
      <c r="C9" s="32">
        <v>5.8555127902115894E-2</v>
      </c>
      <c r="D9" s="32">
        <v>6.392713918159465E-2</v>
      </c>
      <c r="E9" s="32">
        <v>6.6287867843343867E-2</v>
      </c>
      <c r="F9" s="32">
        <v>7.7545404812082892E-3</v>
      </c>
      <c r="G9" s="32">
        <v>7.384675570021074E-3</v>
      </c>
      <c r="H9" s="32">
        <v>7.5296820337197052E-3</v>
      </c>
      <c r="I9" s="32">
        <v>7.4273389137688795E-3</v>
      </c>
      <c r="J9" s="32">
        <v>7.3846651847295393E-3</v>
      </c>
      <c r="K9" s="32">
        <v>7.3846866042272565E-3</v>
      </c>
      <c r="L9" s="32">
        <v>7.5117564805057963E-3</v>
      </c>
      <c r="M9" s="32">
        <v>7.9511302950474178E-3</v>
      </c>
      <c r="N9" s="32">
        <v>7.5303578503688089E-3</v>
      </c>
      <c r="O9" s="32">
        <v>7.5449531436599928E-3</v>
      </c>
      <c r="P9" s="32">
        <v>7.4479055848261332E-3</v>
      </c>
      <c r="Q9" s="32">
        <v>1.7115840182648401E-3</v>
      </c>
      <c r="R9" s="32">
        <v>3.1226084474885842E-3</v>
      </c>
      <c r="S9" s="32">
        <v>4.4383767123287669E-2</v>
      </c>
      <c r="T9" s="32">
        <v>9.4259863013698639E-2</v>
      </c>
      <c r="U9" s="32" t="s">
        <v>152</v>
      </c>
      <c r="V9" s="32" t="s">
        <v>152</v>
      </c>
      <c r="W9" s="32" t="s">
        <v>152</v>
      </c>
      <c r="X9" s="32" t="s">
        <v>152</v>
      </c>
      <c r="Y9" s="32" t="s">
        <v>152</v>
      </c>
      <c r="Z9" s="32" t="s">
        <v>152</v>
      </c>
      <c r="AA9" s="32" t="s">
        <v>152</v>
      </c>
    </row>
    <row r="10" spans="1:27" x14ac:dyDescent="0.35">
      <c r="A10" s="31" t="s">
        <v>38</v>
      </c>
      <c r="B10" s="31" t="s">
        <v>63</v>
      </c>
      <c r="C10" s="32">
        <v>1.1405116889655436E-3</v>
      </c>
      <c r="D10" s="32">
        <v>8.5886100283908708E-4</v>
      </c>
      <c r="E10" s="32">
        <v>1.9181730776437803E-3</v>
      </c>
      <c r="F10" s="32">
        <v>2.4818622372449478E-4</v>
      </c>
      <c r="G10" s="32">
        <v>8.2199180119347619E-6</v>
      </c>
      <c r="H10" s="32">
        <v>4.3271624461736836E-5</v>
      </c>
      <c r="I10" s="32">
        <v>1.1720637359070533E-5</v>
      </c>
      <c r="J10" s="32">
        <v>2.4853586663049375E-7</v>
      </c>
      <c r="K10" s="32">
        <v>3.9930012215624195E-6</v>
      </c>
      <c r="L10" s="32">
        <v>2.0766551168767928E-5</v>
      </c>
      <c r="M10" s="32">
        <v>1.2722575832258625E-4</v>
      </c>
      <c r="N10" s="32">
        <v>3.1025559487976207E-5</v>
      </c>
      <c r="O10" s="32">
        <v>2.9527293465562168E-5</v>
      </c>
      <c r="P10" s="32">
        <v>3.2403366446063233E-5</v>
      </c>
      <c r="Q10" s="32">
        <v>9.1278901694768144E-4</v>
      </c>
      <c r="R10" s="32">
        <v>1.3247017461368563E-3</v>
      </c>
      <c r="S10" s="32">
        <v>1.6530027531098133E-2</v>
      </c>
      <c r="T10" s="32">
        <v>2.7935698034951897E-2</v>
      </c>
      <c r="U10" s="32">
        <v>3.6554885129539728E-2</v>
      </c>
      <c r="V10" s="32">
        <v>7.7025021717819747E-2</v>
      </c>
      <c r="W10" s="32">
        <v>8.0304706311216667E-2</v>
      </c>
      <c r="X10" s="32">
        <v>0.10037742119852078</v>
      </c>
      <c r="Y10" s="32">
        <v>0.1207461440818898</v>
      </c>
      <c r="Z10" s="32">
        <v>8.3797036738477049E-2</v>
      </c>
      <c r="AA10" s="32">
        <v>0.10749334628936857</v>
      </c>
    </row>
    <row r="11" spans="1:27" x14ac:dyDescent="0.35">
      <c r="A11" s="31" t="s">
        <v>38</v>
      </c>
      <c r="B11" s="31" t="s">
        <v>62</v>
      </c>
      <c r="C11" s="32">
        <v>0.19809075743579335</v>
      </c>
      <c r="D11" s="32">
        <v>0.25281844359851768</v>
      </c>
      <c r="E11" s="32">
        <v>0.20382199024035741</v>
      </c>
      <c r="F11" s="32">
        <v>0.22324594412853177</v>
      </c>
      <c r="G11" s="32">
        <v>0.25084780658702588</v>
      </c>
      <c r="H11" s="32">
        <v>0.23406006375243033</v>
      </c>
      <c r="I11" s="32">
        <v>0.23424913405824643</v>
      </c>
      <c r="J11" s="32">
        <v>0.27196676612904874</v>
      </c>
      <c r="K11" s="32">
        <v>0.23582126432830069</v>
      </c>
      <c r="L11" s="32">
        <v>0.19697054956617571</v>
      </c>
      <c r="M11" s="32">
        <v>0.25300637716315449</v>
      </c>
      <c r="N11" s="32">
        <v>0.20493307022447654</v>
      </c>
      <c r="O11" s="32">
        <v>0.22058191055583287</v>
      </c>
      <c r="P11" s="32">
        <v>0.24790127257766326</v>
      </c>
      <c r="Q11" s="32">
        <v>0.23745930012232869</v>
      </c>
      <c r="R11" s="32">
        <v>0.23671609852396619</v>
      </c>
      <c r="S11" s="32">
        <v>0.27814846838621554</v>
      </c>
      <c r="T11" s="32">
        <v>0.24235064026347855</v>
      </c>
      <c r="U11" s="32">
        <v>0.20262015654617699</v>
      </c>
      <c r="V11" s="32">
        <v>0.25861468249495173</v>
      </c>
      <c r="W11" s="32">
        <v>0.20608893960234112</v>
      </c>
      <c r="X11" s="32">
        <v>0.22172306323438407</v>
      </c>
      <c r="Y11" s="32">
        <v>0.2501122074831103</v>
      </c>
      <c r="Z11" s="32">
        <v>0.2318474040286789</v>
      </c>
      <c r="AA11" s="32">
        <v>0.2332104105971145</v>
      </c>
    </row>
    <row r="12" spans="1:27" x14ac:dyDescent="0.35">
      <c r="A12" s="31" t="s">
        <v>38</v>
      </c>
      <c r="B12" s="31" t="s">
        <v>66</v>
      </c>
      <c r="C12" s="32">
        <v>0.33596123831815933</v>
      </c>
      <c r="D12" s="32">
        <v>0.36743471460185928</v>
      </c>
      <c r="E12" s="32">
        <v>0.33701910556282394</v>
      </c>
      <c r="F12" s="32">
        <v>0.33508172553580151</v>
      </c>
      <c r="G12" s="32">
        <v>0.34712214956593895</v>
      </c>
      <c r="H12" s="32">
        <v>0.36559774103751469</v>
      </c>
      <c r="I12" s="32">
        <v>0.37451367124541174</v>
      </c>
      <c r="J12" s="32">
        <v>0.34161314688024608</v>
      </c>
      <c r="K12" s="32">
        <v>0.3395005768853106</v>
      </c>
      <c r="L12" s="32">
        <v>0.33975113170991916</v>
      </c>
      <c r="M12" s="32">
        <v>0.35070429801349656</v>
      </c>
      <c r="N12" s="32">
        <v>0.32445772464277534</v>
      </c>
      <c r="O12" s="32">
        <v>0.32139337987681688</v>
      </c>
      <c r="P12" s="32">
        <v>0.33717002336696655</v>
      </c>
      <c r="Q12" s="32">
        <v>0.35897341576037239</v>
      </c>
      <c r="R12" s="32">
        <v>0.36887848576510474</v>
      </c>
      <c r="S12" s="32">
        <v>0.35645825874588977</v>
      </c>
      <c r="T12" s="32">
        <v>0.36359974187711414</v>
      </c>
      <c r="U12" s="32">
        <v>0.36313129148421697</v>
      </c>
      <c r="V12" s="32">
        <v>0.38019357373665025</v>
      </c>
      <c r="W12" s="32">
        <v>0.34669633123754168</v>
      </c>
      <c r="X12" s="32">
        <v>0.33296567752507511</v>
      </c>
      <c r="Y12" s="32">
        <v>0.37300959540906609</v>
      </c>
      <c r="Z12" s="32">
        <v>0.38493828437831629</v>
      </c>
      <c r="AA12" s="32">
        <v>0.39650180023050452</v>
      </c>
    </row>
    <row r="13" spans="1:27" x14ac:dyDescent="0.35">
      <c r="A13" s="31" t="s">
        <v>38</v>
      </c>
      <c r="B13" s="31" t="s">
        <v>65</v>
      </c>
      <c r="C13" s="32">
        <v>0.27230737849150083</v>
      </c>
      <c r="D13" s="32">
        <v>0.28143562731394062</v>
      </c>
      <c r="E13" s="32">
        <v>0.28385041553415064</v>
      </c>
      <c r="F13" s="32">
        <v>0.2824202539418571</v>
      </c>
      <c r="G13" s="32">
        <v>0.27259029826736975</v>
      </c>
      <c r="H13" s="32">
        <v>0.28907828077502268</v>
      </c>
      <c r="I13" s="32">
        <v>0.2907354991962563</v>
      </c>
      <c r="J13" s="32">
        <v>0.25326449123335226</v>
      </c>
      <c r="K13" s="32">
        <v>0.27583160384454491</v>
      </c>
      <c r="L13" s="32">
        <v>0.28586573326977049</v>
      </c>
      <c r="M13" s="32">
        <v>0.28986475056998245</v>
      </c>
      <c r="N13" s="32">
        <v>0.29305660436608943</v>
      </c>
      <c r="O13" s="32">
        <v>0.28110031882197534</v>
      </c>
      <c r="P13" s="32">
        <v>0.27091580667291604</v>
      </c>
      <c r="Q13" s="32">
        <v>0.29393604212699453</v>
      </c>
      <c r="R13" s="32">
        <v>0.29535321578658702</v>
      </c>
      <c r="S13" s="32">
        <v>0.2684256852420121</v>
      </c>
      <c r="T13" s="32">
        <v>0.28218584235741434</v>
      </c>
      <c r="U13" s="32">
        <v>0.29514438663214393</v>
      </c>
      <c r="V13" s="32">
        <v>0.30025129698953468</v>
      </c>
      <c r="W13" s="32">
        <v>0.29994201760205264</v>
      </c>
      <c r="X13" s="32">
        <v>0.29006647879847125</v>
      </c>
      <c r="Y13" s="32">
        <v>0.28236061161097092</v>
      </c>
      <c r="Z13" s="32">
        <v>0.30082217642453019</v>
      </c>
      <c r="AA13" s="32">
        <v>0.30331560458819756</v>
      </c>
    </row>
    <row r="14" spans="1:27" x14ac:dyDescent="0.35">
      <c r="A14" s="31" t="s">
        <v>38</v>
      </c>
      <c r="B14" s="31" t="s">
        <v>34</v>
      </c>
      <c r="C14" s="32">
        <v>5.39116815286571E-2</v>
      </c>
      <c r="D14" s="32">
        <v>4.0211732239921624E-2</v>
      </c>
      <c r="E14" s="32">
        <v>5.5453835465474742E-2</v>
      </c>
      <c r="F14" s="32">
        <v>5.7136950246655979E-2</v>
      </c>
      <c r="G14" s="32">
        <v>5.98083960774363E-2</v>
      </c>
      <c r="H14" s="32">
        <v>6.6154180382849231E-2</v>
      </c>
      <c r="I14" s="32">
        <v>6.6936641936450811E-2</v>
      </c>
      <c r="J14" s="32">
        <v>7.5918547832034444E-2</v>
      </c>
      <c r="K14" s="32">
        <v>5.9654160501374377E-2</v>
      </c>
      <c r="L14" s="32">
        <v>6.5452892958824213E-2</v>
      </c>
      <c r="M14" s="32">
        <v>6.5242988369734661E-2</v>
      </c>
      <c r="N14" s="32">
        <v>7.1576551719638767E-2</v>
      </c>
      <c r="O14" s="32">
        <v>7.2673018282635116E-2</v>
      </c>
      <c r="P14" s="32">
        <v>7.0264086471906351E-2</v>
      </c>
      <c r="Q14" s="32">
        <v>0.12934218375041268</v>
      </c>
      <c r="R14" s="32">
        <v>0.13494901192667194</v>
      </c>
      <c r="S14" s="32">
        <v>0.12726307680949978</v>
      </c>
      <c r="T14" s="32">
        <v>0.12376777996874633</v>
      </c>
      <c r="U14" s="32">
        <v>0.12729009899079261</v>
      </c>
      <c r="V14" s="32">
        <v>0.12101169024356961</v>
      </c>
      <c r="W14" s="32">
        <v>0.12550617221676399</v>
      </c>
      <c r="X14" s="32">
        <v>0.12211830727640063</v>
      </c>
      <c r="Y14" s="32">
        <v>0.11822378301736296</v>
      </c>
      <c r="Z14" s="32">
        <v>0.12562413997755759</v>
      </c>
      <c r="AA14" s="32">
        <v>0.12487692610034745</v>
      </c>
    </row>
    <row r="15" spans="1:27" x14ac:dyDescent="0.35">
      <c r="A15" s="31" t="s">
        <v>38</v>
      </c>
      <c r="B15" s="31" t="s">
        <v>70</v>
      </c>
      <c r="C15" s="32">
        <v>7.0123209171881161E-3</v>
      </c>
      <c r="D15" s="32">
        <v>6.1515628558543036E-4</v>
      </c>
      <c r="E15" s="32">
        <v>6.1125523845763571E-3</v>
      </c>
      <c r="F15" s="32">
        <v>6.5794012991715421E-3</v>
      </c>
      <c r="G15" s="32">
        <v>3.9062396085286443E-3</v>
      </c>
      <c r="H15" s="32">
        <v>5.9259748079731733E-3</v>
      </c>
      <c r="I15" s="32">
        <v>6.2064056815967572E-3</v>
      </c>
      <c r="J15" s="32">
        <v>3.865369655113434E-3</v>
      </c>
      <c r="K15" s="32">
        <v>1.7383151387166527E-2</v>
      </c>
      <c r="L15" s="32">
        <v>2.8865345883255053E-2</v>
      </c>
      <c r="M15" s="32">
        <v>1.9160987557264749E-2</v>
      </c>
      <c r="N15" s="32">
        <v>3.8712227277939951E-2</v>
      </c>
      <c r="O15" s="32">
        <v>1.698446344063833E-2</v>
      </c>
      <c r="P15" s="32">
        <v>2.6215143282096582E-2</v>
      </c>
      <c r="Q15" s="32">
        <v>8.0157355763599711E-2</v>
      </c>
      <c r="R15" s="32">
        <v>7.84311905167447E-2</v>
      </c>
      <c r="S15" s="32">
        <v>0.15344600783563297</v>
      </c>
      <c r="T15" s="32">
        <v>0.15875115438526355</v>
      </c>
      <c r="U15" s="32">
        <v>0.16447544324605734</v>
      </c>
      <c r="V15" s="32">
        <v>0.1747208482173252</v>
      </c>
      <c r="W15" s="32">
        <v>0.16614258593309772</v>
      </c>
      <c r="X15" s="32">
        <v>0.17459606463884</v>
      </c>
      <c r="Y15" s="32">
        <v>0.1732803417115284</v>
      </c>
      <c r="Z15" s="32">
        <v>0.19548171270272968</v>
      </c>
      <c r="AA15" s="32">
        <v>0.19701590689135173</v>
      </c>
    </row>
    <row r="16" spans="1:27" x14ac:dyDescent="0.35">
      <c r="A16" s="31" t="s">
        <v>38</v>
      </c>
      <c r="B16" s="31" t="s">
        <v>52</v>
      </c>
      <c r="C16" s="32">
        <v>9.0916176781847408E-2</v>
      </c>
      <c r="D16" s="32">
        <v>8.679277183604682E-2</v>
      </c>
      <c r="E16" s="32">
        <v>7.9501376976168311E-2</v>
      </c>
      <c r="F16" s="32">
        <v>0.10038651236687401</v>
      </c>
      <c r="G16" s="32">
        <v>0.10379899631391734</v>
      </c>
      <c r="H16" s="32">
        <v>0.10551728327090451</v>
      </c>
      <c r="I16" s="32">
        <v>0.11152083194446351</v>
      </c>
      <c r="J16" s="32">
        <v>0.11983989039418955</v>
      </c>
      <c r="K16" s="32">
        <v>0.10189114487836216</v>
      </c>
      <c r="L16" s="32">
        <v>0.10507774489869766</v>
      </c>
      <c r="M16" s="32">
        <v>0.10570346783252284</v>
      </c>
      <c r="N16" s="32">
        <v>0.10729838225240858</v>
      </c>
      <c r="O16" s="32">
        <v>0.10907441945440789</v>
      </c>
      <c r="P16" s="32">
        <v>0.10991678288236008</v>
      </c>
      <c r="Q16" s="32">
        <v>0.11722541182805488</v>
      </c>
      <c r="R16" s="32">
        <v>0.11927512904994085</v>
      </c>
      <c r="S16" s="32">
        <v>0.10465172287975467</v>
      </c>
      <c r="T16" s="32">
        <v>0.10292471906350384</v>
      </c>
      <c r="U16" s="32">
        <v>0.10814536868122082</v>
      </c>
      <c r="V16" s="32">
        <v>0.10021758292624862</v>
      </c>
      <c r="W16" s="32">
        <v>0.10343638839777411</v>
      </c>
      <c r="X16" s="32">
        <v>9.8864893639551921E-2</v>
      </c>
      <c r="Y16" s="32">
        <v>9.5448228485732908E-2</v>
      </c>
      <c r="Z16" s="32">
        <v>9.9561805459702474E-2</v>
      </c>
      <c r="AA16" s="32">
        <v>0.10027157521260896</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0.50302122775864067</v>
      </c>
      <c r="D20" s="32">
        <v>0.46739581695860472</v>
      </c>
      <c r="E20" s="32">
        <v>0.52720406978672596</v>
      </c>
      <c r="F20" s="32">
        <v>0.49384816660585762</v>
      </c>
      <c r="G20" s="32">
        <v>0.49066863328800286</v>
      </c>
      <c r="H20" s="32">
        <v>0.4510186656273838</v>
      </c>
      <c r="I20" s="32">
        <v>0.45984025036761866</v>
      </c>
      <c r="J20" s="32">
        <v>0.47547175279447085</v>
      </c>
      <c r="K20" s="32">
        <v>0.41220329998800176</v>
      </c>
      <c r="L20" s="32">
        <v>0.41357216113916739</v>
      </c>
      <c r="M20" s="32">
        <v>0.39768864455661512</v>
      </c>
      <c r="N20" s="32">
        <v>0.5042688819457023</v>
      </c>
      <c r="O20" s="32">
        <v>0.51881574860643875</v>
      </c>
      <c r="P20" s="32">
        <v>0.58236773972605238</v>
      </c>
      <c r="Q20" s="32">
        <v>0.56467377027433763</v>
      </c>
      <c r="R20" s="32">
        <v>0.68426343880950158</v>
      </c>
      <c r="S20" s="32">
        <v>0.78041052604781824</v>
      </c>
      <c r="T20" s="32">
        <v>0.71436533075322106</v>
      </c>
      <c r="U20" s="32">
        <v>0.77912748468033188</v>
      </c>
      <c r="V20" s="32">
        <v>0.75000000864822958</v>
      </c>
      <c r="W20" s="32">
        <v>0.75000000000010458</v>
      </c>
      <c r="X20" s="32">
        <v>0.72536258129258502</v>
      </c>
      <c r="Y20" s="32">
        <v>0.83483990590860946</v>
      </c>
      <c r="Z20" s="32">
        <v>0.79205600525826914</v>
      </c>
      <c r="AA20" s="32">
        <v>0.77259893455119877</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4.2860536313529237E-3</v>
      </c>
      <c r="D22" s="32">
        <v>6.3363932665494414E-3</v>
      </c>
      <c r="E22" s="32">
        <v>6.3366835155387272E-3</v>
      </c>
      <c r="F22" s="32">
        <v>1.1968698799915493E-2</v>
      </c>
      <c r="G22" s="32">
        <v>1.1968693937904607E-2</v>
      </c>
      <c r="H22" s="32">
        <v>1.1968724768741243E-2</v>
      </c>
      <c r="I22" s="32">
        <v>1.1968733441736067E-2</v>
      </c>
      <c r="J22" s="32">
        <v>1.1968749776112342E-2</v>
      </c>
      <c r="K22" s="32">
        <v>1.1968720297943282E-2</v>
      </c>
      <c r="L22" s="32">
        <v>1.1968752671364928E-2</v>
      </c>
      <c r="M22" s="32">
        <v>1.1968767270027231E-2</v>
      </c>
      <c r="N22" s="32">
        <v>1.196883550011554E-2</v>
      </c>
      <c r="O22" s="32">
        <v>1.1968860332244008E-2</v>
      </c>
      <c r="P22" s="32">
        <v>1.1968941812677292E-2</v>
      </c>
      <c r="Q22" s="32">
        <v>5.3773575725395435E-2</v>
      </c>
      <c r="R22" s="32">
        <v>7.0038714745498887E-2</v>
      </c>
      <c r="S22" s="32">
        <v>0.3749082161351131</v>
      </c>
      <c r="T22" s="32">
        <v>0.50105486929331233</v>
      </c>
      <c r="U22" s="32">
        <v>0.46124987991484145</v>
      </c>
      <c r="V22" s="32">
        <v>0.58135454090972438</v>
      </c>
      <c r="W22" s="32">
        <v>0.51541271717605963</v>
      </c>
      <c r="X22" s="32">
        <v>0.62866570875346273</v>
      </c>
      <c r="Y22" s="32">
        <v>0.53214669183294638</v>
      </c>
      <c r="Z22" s="32">
        <v>0.61058747305493266</v>
      </c>
      <c r="AA22" s="32">
        <v>0.63794304451298445</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2.9367083136742087E-4</v>
      </c>
      <c r="D24" s="32">
        <v>2.0083229273172947E-5</v>
      </c>
      <c r="E24" s="32">
        <v>4.3241256815190965E-4</v>
      </c>
      <c r="F24" s="32">
        <v>3.8346862709708475E-4</v>
      </c>
      <c r="G24" s="32">
        <v>1.6284647644315698E-7</v>
      </c>
      <c r="H24" s="32">
        <v>1.7520575292668463E-7</v>
      </c>
      <c r="I24" s="32">
        <v>1.841958001567218E-7</v>
      </c>
      <c r="J24" s="32">
        <v>1.946061349854623E-7</v>
      </c>
      <c r="K24" s="32">
        <v>1.9140292300810745E-7</v>
      </c>
      <c r="L24" s="32">
        <v>2.0691385413059617E-7</v>
      </c>
      <c r="M24" s="32">
        <v>2.1758340275722742E-7</v>
      </c>
      <c r="N24" s="32">
        <v>2.4183350695013576E-7</v>
      </c>
      <c r="O24" s="32">
        <v>2.578131338556588E-7</v>
      </c>
      <c r="P24" s="32">
        <v>4.3386978522238505E-5</v>
      </c>
      <c r="Q24" s="32">
        <v>1.404855369703983E-4</v>
      </c>
      <c r="R24" s="32">
        <v>6.5438727865051914E-5</v>
      </c>
      <c r="S24" s="32">
        <v>1.552758792978977E-3</v>
      </c>
      <c r="T24" s="32">
        <v>6.1769805517465802E-3</v>
      </c>
      <c r="U24" s="32">
        <v>1.4454422676440244E-2</v>
      </c>
      <c r="V24" s="32">
        <v>9.4945394976864772E-2</v>
      </c>
      <c r="W24" s="32">
        <v>9.1202081305867044E-2</v>
      </c>
      <c r="X24" s="32">
        <v>0.10025100553581665</v>
      </c>
      <c r="Y24" s="32">
        <v>0.14192404426966954</v>
      </c>
      <c r="Z24" s="32">
        <v>0.11330735138906281</v>
      </c>
      <c r="AA24" s="32">
        <v>0.11365740691553042</v>
      </c>
    </row>
    <row r="25" spans="1:27" s="30" customFormat="1" x14ac:dyDescent="0.35">
      <c r="A25" s="31" t="s">
        <v>119</v>
      </c>
      <c r="B25" s="31" t="s">
        <v>62</v>
      </c>
      <c r="C25" s="32">
        <v>8.6536852705818526E-2</v>
      </c>
      <c r="D25" s="32">
        <v>8.3841039106650347E-2</v>
      </c>
      <c r="E25" s="32">
        <v>7.6288716940187157E-2</v>
      </c>
      <c r="F25" s="32">
        <v>9.2969004445499326E-2</v>
      </c>
      <c r="G25" s="32">
        <v>9.5719709707572639E-2</v>
      </c>
      <c r="H25" s="32">
        <v>9.6351643912925514E-2</v>
      </c>
      <c r="I25" s="32">
        <v>9.378435158812784E-2</v>
      </c>
      <c r="J25" s="32">
        <v>0.12580705547046966</v>
      </c>
      <c r="K25" s="32">
        <v>0.10673399385143989</v>
      </c>
      <c r="L25" s="32">
        <v>9.4644782313847778E-2</v>
      </c>
      <c r="M25" s="32">
        <v>9.1996281025362753E-2</v>
      </c>
      <c r="N25" s="32">
        <v>9.3280911433609115E-2</v>
      </c>
      <c r="O25" s="32">
        <v>0.10530741670057413</v>
      </c>
      <c r="P25" s="32">
        <v>0.10883410325964102</v>
      </c>
      <c r="Q25" s="32">
        <v>0.12347575686061713</v>
      </c>
      <c r="R25" s="32">
        <v>0.12364485555404851</v>
      </c>
      <c r="S25" s="32">
        <v>0.17341558840815588</v>
      </c>
      <c r="T25" s="32">
        <v>0.14870320493693204</v>
      </c>
      <c r="U25" s="32">
        <v>0.13069935575749356</v>
      </c>
      <c r="V25" s="32">
        <v>0.13520640354446403</v>
      </c>
      <c r="W25" s="32">
        <v>0.11888043130340432</v>
      </c>
      <c r="X25" s="32">
        <v>0.13610582666485818</v>
      </c>
      <c r="Y25" s="32">
        <v>0.13960363985713636</v>
      </c>
      <c r="Z25" s="32">
        <v>0.13758323296713232</v>
      </c>
      <c r="AA25" s="32">
        <v>0.14074112437271119</v>
      </c>
    </row>
    <row r="26" spans="1:27" s="30" customFormat="1" x14ac:dyDescent="0.35">
      <c r="A26" s="31" t="s">
        <v>119</v>
      </c>
      <c r="B26" s="31" t="s">
        <v>66</v>
      </c>
      <c r="C26" s="32">
        <v>0.33518383215297926</v>
      </c>
      <c r="D26" s="32">
        <v>0.3799617409692011</v>
      </c>
      <c r="E26" s="32">
        <v>0.3583218469087347</v>
      </c>
      <c r="F26" s="32">
        <v>0.34750405660071088</v>
      </c>
      <c r="G26" s="32">
        <v>0.35738551721878203</v>
      </c>
      <c r="H26" s="32">
        <v>0.37902180278800468</v>
      </c>
      <c r="I26" s="32">
        <v>0.37895297771833486</v>
      </c>
      <c r="J26" s="32">
        <v>0.34546601178764791</v>
      </c>
      <c r="K26" s="32">
        <v>0.32411793194517258</v>
      </c>
      <c r="L26" s="32">
        <v>0.34631399521691469</v>
      </c>
      <c r="M26" s="32">
        <v>0.38562303217102933</v>
      </c>
      <c r="N26" s="32">
        <v>0.35894741556626059</v>
      </c>
      <c r="O26" s="32">
        <v>0.34513902526109252</v>
      </c>
      <c r="P26" s="32">
        <v>0.35514817442467111</v>
      </c>
      <c r="Q26" s="32">
        <v>0.37877932885922161</v>
      </c>
      <c r="R26" s="32">
        <v>0.37583309380175206</v>
      </c>
      <c r="S26" s="32">
        <v>0.35145530224591054</v>
      </c>
      <c r="T26" s="32">
        <v>0.32192927868911603</v>
      </c>
      <c r="U26" s="32">
        <v>0.34206676947740278</v>
      </c>
      <c r="V26" s="32">
        <v>0.35743349280257719</v>
      </c>
      <c r="W26" s="32">
        <v>0.33966561346897661</v>
      </c>
      <c r="X26" s="32">
        <v>0.31687189933654186</v>
      </c>
      <c r="Y26" s="32">
        <v>0.36088603811498571</v>
      </c>
      <c r="Z26" s="32">
        <v>0.3771969343717117</v>
      </c>
      <c r="AA26" s="32">
        <v>0.37324905894564403</v>
      </c>
    </row>
    <row r="27" spans="1:27" s="30" customFormat="1" x14ac:dyDescent="0.35">
      <c r="A27" s="31" t="s">
        <v>119</v>
      </c>
      <c r="B27" s="31" t="s">
        <v>65</v>
      </c>
      <c r="C27" s="32">
        <v>0.24168011567219097</v>
      </c>
      <c r="D27" s="32">
        <v>0.25244980308953657</v>
      </c>
      <c r="E27" s="32">
        <v>0.25226781365379236</v>
      </c>
      <c r="F27" s="32">
        <v>0.26787965411984527</v>
      </c>
      <c r="G27" s="32">
        <v>0.25621752907627648</v>
      </c>
      <c r="H27" s="32">
        <v>0.27406277948554247</v>
      </c>
      <c r="I27" s="32">
        <v>0.27548549466876365</v>
      </c>
      <c r="J27" s="32">
        <v>0.24911737372400053</v>
      </c>
      <c r="K27" s="32">
        <v>0.26232436562809947</v>
      </c>
      <c r="L27" s="32">
        <v>0.27475499009795834</v>
      </c>
      <c r="M27" s="32">
        <v>0.27644681770406881</v>
      </c>
      <c r="N27" s="32">
        <v>0.27693316737320034</v>
      </c>
      <c r="O27" s="32">
        <v>0.26738245451661768</v>
      </c>
      <c r="P27" s="32">
        <v>0.25693939044843767</v>
      </c>
      <c r="Q27" s="32">
        <v>0.2914832598696479</v>
      </c>
      <c r="R27" s="32">
        <v>0.29212750506769186</v>
      </c>
      <c r="S27" s="32">
        <v>0.26955126875758745</v>
      </c>
      <c r="T27" s="32">
        <v>0.27978354637166852</v>
      </c>
      <c r="U27" s="32">
        <v>0.29623652377084803</v>
      </c>
      <c r="V27" s="32">
        <v>0.30169203146356333</v>
      </c>
      <c r="W27" s="32">
        <v>0.29776653357249677</v>
      </c>
      <c r="X27" s="32">
        <v>0.2902714768639037</v>
      </c>
      <c r="Y27" s="32">
        <v>0.28291538625683743</v>
      </c>
      <c r="Z27" s="32">
        <v>0.30411145950581248</v>
      </c>
      <c r="AA27" s="32">
        <v>0.30575146862799474</v>
      </c>
    </row>
    <row r="28" spans="1:27" s="30" customFormat="1" x14ac:dyDescent="0.35">
      <c r="A28" s="31" t="s">
        <v>119</v>
      </c>
      <c r="B28" s="31" t="s">
        <v>34</v>
      </c>
      <c r="C28" s="32" t="s">
        <v>152</v>
      </c>
      <c r="D28" s="32" t="s">
        <v>152</v>
      </c>
      <c r="E28" s="32" t="s">
        <v>152</v>
      </c>
      <c r="F28" s="32" t="s">
        <v>152</v>
      </c>
      <c r="G28" s="32" t="s">
        <v>152</v>
      </c>
      <c r="H28" s="32" t="s">
        <v>152</v>
      </c>
      <c r="I28" s="32" t="s">
        <v>152</v>
      </c>
      <c r="J28" s="32" t="s">
        <v>152</v>
      </c>
      <c r="K28" s="32" t="s">
        <v>152</v>
      </c>
      <c r="L28" s="32" t="s">
        <v>152</v>
      </c>
      <c r="M28" s="32" t="s">
        <v>152</v>
      </c>
      <c r="N28" s="32" t="s">
        <v>152</v>
      </c>
      <c r="O28" s="32" t="s">
        <v>152</v>
      </c>
      <c r="P28" s="32" t="s">
        <v>152</v>
      </c>
      <c r="Q28" s="32">
        <v>0.1415042287018724</v>
      </c>
      <c r="R28" s="32">
        <v>0.14766398007168424</v>
      </c>
      <c r="S28" s="32">
        <v>0.12953352370221188</v>
      </c>
      <c r="T28" s="32">
        <v>0.12458277630463173</v>
      </c>
      <c r="U28" s="32">
        <v>0.12998172833917632</v>
      </c>
      <c r="V28" s="32">
        <v>0.12214212342615488</v>
      </c>
      <c r="W28" s="32">
        <v>0.12423572239993354</v>
      </c>
      <c r="X28" s="32">
        <v>0.12154133675635331</v>
      </c>
      <c r="Y28" s="32">
        <v>0.11869078948944942</v>
      </c>
      <c r="Z28" s="32">
        <v>0.12891440908074908</v>
      </c>
      <c r="AA28" s="32">
        <v>0.12683222310046738</v>
      </c>
    </row>
    <row r="29" spans="1:27" s="30" customFormat="1" x14ac:dyDescent="0.35">
      <c r="A29" s="31" t="s">
        <v>119</v>
      </c>
      <c r="B29" s="31" t="s">
        <v>70</v>
      </c>
      <c r="C29" s="32">
        <v>2.54836724695586E-3</v>
      </c>
      <c r="D29" s="32">
        <v>7.0432559931506362E-4</v>
      </c>
      <c r="E29" s="32">
        <v>3.3004060597412481E-3</v>
      </c>
      <c r="F29" s="32">
        <v>5.5439252465404884E-3</v>
      </c>
      <c r="G29" s="32">
        <v>3.5962650197426363E-3</v>
      </c>
      <c r="H29" s="32">
        <v>4.8489841015191531E-3</v>
      </c>
      <c r="I29" s="32">
        <v>5.2961394816992769E-3</v>
      </c>
      <c r="J29" s="32">
        <v>2.5526748997905468E-3</v>
      </c>
      <c r="K29" s="32">
        <v>1.3600253251147493E-2</v>
      </c>
      <c r="L29" s="32">
        <v>2.5738968675278927E-2</v>
      </c>
      <c r="M29" s="32">
        <v>1.5900332647328236E-2</v>
      </c>
      <c r="N29" s="32">
        <v>3.5310759186399955E-2</v>
      </c>
      <c r="O29" s="32">
        <v>1.0245133743210849E-2</v>
      </c>
      <c r="P29" s="32">
        <v>2.1402818599847526E-2</v>
      </c>
      <c r="Q29" s="32">
        <v>7.2771001895253234E-2</v>
      </c>
      <c r="R29" s="32">
        <v>6.4578689306445197E-2</v>
      </c>
      <c r="S29" s="32">
        <v>0.15812345463763194</v>
      </c>
      <c r="T29" s="32">
        <v>0.16171020943275319</v>
      </c>
      <c r="U29" s="32">
        <v>0.1680830392279723</v>
      </c>
      <c r="V29" s="32">
        <v>0.18256788699637685</v>
      </c>
      <c r="W29" s="32">
        <v>0.17605788589074714</v>
      </c>
      <c r="X29" s="32">
        <v>0.16874930827992338</v>
      </c>
      <c r="Y29" s="32">
        <v>0.17064274637156626</v>
      </c>
      <c r="Z29" s="32">
        <v>0.19706593425672242</v>
      </c>
      <c r="AA29" s="32">
        <v>0.20202452837222204</v>
      </c>
    </row>
    <row r="30" spans="1:27" s="30" customFormat="1" x14ac:dyDescent="0.35">
      <c r="A30" s="31" t="s">
        <v>119</v>
      </c>
      <c r="B30" s="31" t="s">
        <v>52</v>
      </c>
      <c r="C30" s="32">
        <v>5.7703059817894337E-2</v>
      </c>
      <c r="D30" s="32">
        <v>8.8251707712163521E-2</v>
      </c>
      <c r="E30" s="32">
        <v>2.8062414539518236E-2</v>
      </c>
      <c r="F30" s="32">
        <v>9.190774896415968E-2</v>
      </c>
      <c r="G30" s="32">
        <v>9.8313773963293216E-2</v>
      </c>
      <c r="H30" s="32">
        <v>9.6263141860909368E-2</v>
      </c>
      <c r="I30" s="32">
        <v>0.10853891205900017</v>
      </c>
      <c r="J30" s="32">
        <v>0.10520332046017729</v>
      </c>
      <c r="K30" s="32">
        <v>0.10332437570913634</v>
      </c>
      <c r="L30" s="32">
        <v>0.10727232488071892</v>
      </c>
      <c r="M30" s="32">
        <v>0.10897369167428785</v>
      </c>
      <c r="N30" s="32">
        <v>0.10780138652858468</v>
      </c>
      <c r="O30" s="32">
        <v>0.11076228528282425</v>
      </c>
      <c r="P30" s="32">
        <v>0.11474200679880756</v>
      </c>
      <c r="Q30" s="32">
        <v>0.12348906556532481</v>
      </c>
      <c r="R30" s="32">
        <v>0.12333233132471569</v>
      </c>
      <c r="S30" s="32">
        <v>0.106655024678663</v>
      </c>
      <c r="T30" s="32">
        <v>0.10307212185155613</v>
      </c>
      <c r="U30" s="32">
        <v>0.10964933307569881</v>
      </c>
      <c r="V30" s="32">
        <v>9.7377487076526575E-2</v>
      </c>
      <c r="W30" s="32">
        <v>0.10153598844628427</v>
      </c>
      <c r="X30" s="32">
        <v>9.8470032589732734E-2</v>
      </c>
      <c r="Y30" s="32">
        <v>9.3945704177179984E-2</v>
      </c>
      <c r="Z30" s="32">
        <v>9.8414204020009804E-2</v>
      </c>
      <c r="AA30" s="32">
        <v>9.90772150670782E-2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0.70572092988625468</v>
      </c>
      <c r="D34" s="32">
        <v>0.63801850169195895</v>
      </c>
      <c r="E34" s="32">
        <v>0.66968169621835072</v>
      </c>
      <c r="F34" s="32">
        <v>0.66906401684878669</v>
      </c>
      <c r="G34" s="32">
        <v>0.64206491902085538</v>
      </c>
      <c r="H34" s="32">
        <v>0.63987042409673189</v>
      </c>
      <c r="I34" s="32">
        <v>0.62669445530834567</v>
      </c>
      <c r="J34" s="32">
        <v>0.67387106387528328</v>
      </c>
      <c r="K34" s="32">
        <v>0.56260776704931581</v>
      </c>
      <c r="L34" s="32">
        <v>0.5509072670622347</v>
      </c>
      <c r="M34" s="32">
        <v>0.52703262321017641</v>
      </c>
      <c r="N34" s="32">
        <v>0.54803754791703674</v>
      </c>
      <c r="O34" s="32">
        <v>0.58296755460576655</v>
      </c>
      <c r="P34" s="32">
        <v>0.58275240716010157</v>
      </c>
      <c r="Q34" s="32">
        <v>0.65149092113895279</v>
      </c>
      <c r="R34" s="32">
        <v>0.68647228273267435</v>
      </c>
      <c r="S34" s="32">
        <v>0.72769117014594897</v>
      </c>
      <c r="T34" s="32">
        <v>0.74083201454200975</v>
      </c>
      <c r="U34" s="32">
        <v>0.72416931474932056</v>
      </c>
      <c r="V34" s="32">
        <v>0.76988450598299674</v>
      </c>
      <c r="W34" s="32">
        <v>0.7031471728443931</v>
      </c>
      <c r="X34" s="32">
        <v>0.76113098808038093</v>
      </c>
      <c r="Y34" s="32">
        <v>0.71645130365880683</v>
      </c>
      <c r="Z34" s="32">
        <v>0.72530586508823869</v>
      </c>
      <c r="AA34" s="32">
        <v>0.69002690246468856</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8.655372235388073E-2</v>
      </c>
      <c r="D36" s="32">
        <v>8.4098101699506739E-2</v>
      </c>
      <c r="E36" s="32">
        <v>8.4098110030007001E-2</v>
      </c>
      <c r="F36" s="32">
        <v>9.357779197265001E-2</v>
      </c>
      <c r="G36" s="32">
        <v>9.357779204044793E-2</v>
      </c>
      <c r="H36" s="32">
        <v>9.3577800708691983E-2</v>
      </c>
      <c r="I36" s="32">
        <v>9.3577806285207538E-2</v>
      </c>
      <c r="J36" s="32">
        <v>9.3577820710702878E-2</v>
      </c>
      <c r="K36" s="32">
        <v>9.3577810039743109E-2</v>
      </c>
      <c r="L36" s="32">
        <v>9.3577819242171068E-2</v>
      </c>
      <c r="M36" s="32">
        <v>9.357782755507929E-2</v>
      </c>
      <c r="N36" s="32">
        <v>9.3577841331114756E-2</v>
      </c>
      <c r="O36" s="32">
        <v>9.3577854877607697E-2</v>
      </c>
      <c r="P36" s="32">
        <v>9.357786613353343E-2</v>
      </c>
      <c r="Q36" s="32">
        <v>9.3577993773076185E-2</v>
      </c>
      <c r="R36" s="32">
        <v>0.14354893788829381</v>
      </c>
      <c r="S36" s="32">
        <v>0.24439324613327579</v>
      </c>
      <c r="T36" s="32">
        <v>0.31363507849829547</v>
      </c>
      <c r="U36" s="32">
        <v>0.31776832319805004</v>
      </c>
      <c r="V36" s="32">
        <v>0.38779903318587844</v>
      </c>
      <c r="W36" s="32">
        <v>0.33802748736045451</v>
      </c>
      <c r="X36" s="32">
        <v>0.44579967821858141</v>
      </c>
      <c r="Y36" s="32">
        <v>0.40921216717863068</v>
      </c>
      <c r="Z36" s="32">
        <v>0.37053517991368956</v>
      </c>
      <c r="AA36" s="32">
        <v>0.45649713058788688</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1.2710173390807211E-4</v>
      </c>
      <c r="D38" s="32">
        <v>1.3473569291999895E-7</v>
      </c>
      <c r="E38" s="32">
        <v>1.4437910582766084E-7</v>
      </c>
      <c r="F38" s="32">
        <v>3.204623275762685E-5</v>
      </c>
      <c r="G38" s="32">
        <v>1.5826703173919745E-7</v>
      </c>
      <c r="H38" s="32">
        <v>1.68403893338342E-7</v>
      </c>
      <c r="I38" s="32">
        <v>1.7760015687065589E-7</v>
      </c>
      <c r="J38" s="32">
        <v>1.9182033206190545E-7</v>
      </c>
      <c r="K38" s="32">
        <v>1.8942166291272316E-7</v>
      </c>
      <c r="L38" s="32">
        <v>2.0172264576040424E-7</v>
      </c>
      <c r="M38" s="32">
        <v>2.1341770467795188E-7</v>
      </c>
      <c r="N38" s="32">
        <v>2.2816301750234023E-7</v>
      </c>
      <c r="O38" s="32">
        <v>2.8661577828150451E-7</v>
      </c>
      <c r="P38" s="32">
        <v>2.0418425240256846E-7</v>
      </c>
      <c r="Q38" s="32">
        <v>2.332884916757625E-4</v>
      </c>
      <c r="R38" s="32">
        <v>3.7714744629272233E-4</v>
      </c>
      <c r="S38" s="32">
        <v>4.9428499527419453E-3</v>
      </c>
      <c r="T38" s="32">
        <v>2.7181826984683339E-3</v>
      </c>
      <c r="U38" s="32">
        <v>5.798188346827212E-3</v>
      </c>
      <c r="V38" s="32">
        <v>2.0815355300109112E-2</v>
      </c>
      <c r="W38" s="32">
        <v>1.3035448789656066E-2</v>
      </c>
      <c r="X38" s="32">
        <v>4.7859348282350417E-2</v>
      </c>
      <c r="Y38" s="32">
        <v>4.9901178745217691E-2</v>
      </c>
      <c r="Z38" s="32">
        <v>6.8755086779549293E-2</v>
      </c>
      <c r="AA38" s="32">
        <v>0.11736390861623194</v>
      </c>
    </row>
    <row r="39" spans="1:27" s="30" customFormat="1" x14ac:dyDescent="0.35">
      <c r="A39" s="31" t="s">
        <v>120</v>
      </c>
      <c r="B39" s="31" t="s">
        <v>62</v>
      </c>
      <c r="C39" s="32">
        <v>0.50880833842605977</v>
      </c>
      <c r="D39" s="32">
        <v>0.50571159263077159</v>
      </c>
      <c r="E39" s="32">
        <v>0.50523706933107426</v>
      </c>
      <c r="F39" s="32">
        <v>0.50040335103433264</v>
      </c>
      <c r="G39" s="32">
        <v>0.49776511384553573</v>
      </c>
      <c r="H39" s="32">
        <v>0.49512682422322651</v>
      </c>
      <c r="I39" s="32">
        <v>0.49451646816083167</v>
      </c>
      <c r="J39" s="32">
        <v>0.48816067986410877</v>
      </c>
      <c r="K39" s="32">
        <v>0.48716240568577546</v>
      </c>
      <c r="L39" s="32">
        <v>0.48398177375894458</v>
      </c>
      <c r="M39" s="32">
        <v>0.48328036315462175</v>
      </c>
      <c r="N39" s="32">
        <v>0.47869911222672629</v>
      </c>
      <c r="O39" s="32">
        <v>0.47602909283807726</v>
      </c>
      <c r="P39" s="32">
        <v>0.47310901053171561</v>
      </c>
      <c r="Q39" s="32">
        <v>0.47211197228620699</v>
      </c>
      <c r="R39" s="32">
        <v>0.46711154537765642</v>
      </c>
      <c r="S39" s="32">
        <v>0.40445046353950459</v>
      </c>
      <c r="T39" s="32">
        <v>0.40235483257229832</v>
      </c>
      <c r="U39" s="32">
        <v>0.40031617545316173</v>
      </c>
      <c r="V39" s="32">
        <v>0.39734436834094367</v>
      </c>
      <c r="W39" s="32">
        <v>0.39504189151791896</v>
      </c>
      <c r="X39" s="32" t="s">
        <v>152</v>
      </c>
      <c r="Y39" s="32" t="s">
        <v>152</v>
      </c>
      <c r="Z39" s="32" t="s">
        <v>152</v>
      </c>
      <c r="AA39" s="32" t="s">
        <v>152</v>
      </c>
    </row>
    <row r="40" spans="1:27" s="30" customFormat="1" x14ac:dyDescent="0.35">
      <c r="A40" s="31" t="s">
        <v>120</v>
      </c>
      <c r="B40" s="31" t="s">
        <v>66</v>
      </c>
      <c r="C40" s="32">
        <v>0.36463136387148681</v>
      </c>
      <c r="D40" s="32">
        <v>0.35414951244637161</v>
      </c>
      <c r="E40" s="32">
        <v>0.34930195076996207</v>
      </c>
      <c r="F40" s="32">
        <v>0.3199952474725038</v>
      </c>
      <c r="G40" s="32">
        <v>0.36888633983172525</v>
      </c>
      <c r="H40" s="32">
        <v>0.36863169866022644</v>
      </c>
      <c r="I40" s="32">
        <v>0.41057730523223684</v>
      </c>
      <c r="J40" s="32">
        <v>0.39295292478333427</v>
      </c>
      <c r="K40" s="32">
        <v>0.36594191219215949</v>
      </c>
      <c r="L40" s="32">
        <v>0.38142821868939691</v>
      </c>
      <c r="M40" s="32">
        <v>0.35297293519151707</v>
      </c>
      <c r="N40" s="32">
        <v>0.33076734320587087</v>
      </c>
      <c r="O40" s="32">
        <v>0.30415118730869933</v>
      </c>
      <c r="P40" s="32">
        <v>0.35344936850940567</v>
      </c>
      <c r="Q40" s="32">
        <v>0.34861600807365739</v>
      </c>
      <c r="R40" s="32">
        <v>0.3962681262559436</v>
      </c>
      <c r="S40" s="32">
        <v>0.44164408565578483</v>
      </c>
      <c r="T40" s="32">
        <v>0.43355045425515315</v>
      </c>
      <c r="U40" s="32">
        <v>0.44119417872827854</v>
      </c>
      <c r="V40" s="32">
        <v>0.42328285461874848</v>
      </c>
      <c r="W40" s="32">
        <v>0.38699981934517047</v>
      </c>
      <c r="X40" s="32">
        <v>0.34808869342962101</v>
      </c>
      <c r="Y40" s="32">
        <v>0.41124051984917775</v>
      </c>
      <c r="Z40" s="32">
        <v>0.41369981191855759</v>
      </c>
      <c r="AA40" s="32">
        <v>0.4283085636759954</v>
      </c>
    </row>
    <row r="41" spans="1:27" s="30" customFormat="1" x14ac:dyDescent="0.35">
      <c r="A41" s="31" t="s">
        <v>120</v>
      </c>
      <c r="B41" s="31" t="s">
        <v>65</v>
      </c>
      <c r="C41" s="32">
        <v>0.30285390890701963</v>
      </c>
      <c r="D41" s="32">
        <v>0.31018426914178449</v>
      </c>
      <c r="E41" s="32">
        <v>0.31273268495843193</v>
      </c>
      <c r="F41" s="32">
        <v>0.29876551263902329</v>
      </c>
      <c r="G41" s="32">
        <v>0.2919199359143082</v>
      </c>
      <c r="H41" s="32">
        <v>0.31024460146487676</v>
      </c>
      <c r="I41" s="32">
        <v>0.31001004890233075</v>
      </c>
      <c r="J41" s="32">
        <v>0.25972635879644612</v>
      </c>
      <c r="K41" s="32">
        <v>0.28732139363676945</v>
      </c>
      <c r="L41" s="32">
        <v>0.29878236272933134</v>
      </c>
      <c r="M41" s="32">
        <v>0.31057826104944347</v>
      </c>
      <c r="N41" s="32">
        <v>0.30973071883377862</v>
      </c>
      <c r="O41" s="32">
        <v>0.29634501314431477</v>
      </c>
      <c r="P41" s="32">
        <v>0.28981908210447388</v>
      </c>
      <c r="Q41" s="32">
        <v>0.3094520382859563</v>
      </c>
      <c r="R41" s="32">
        <v>0.30778255425167633</v>
      </c>
      <c r="S41" s="32">
        <v>0.25784008251467505</v>
      </c>
      <c r="T41" s="32">
        <v>0.28659423608704876</v>
      </c>
      <c r="U41" s="32">
        <v>0.29825111314886077</v>
      </c>
      <c r="V41" s="32">
        <v>0.30876965446941917</v>
      </c>
      <c r="W41" s="32">
        <v>0.31045802739774453</v>
      </c>
      <c r="X41" s="32">
        <v>0.29648380804336649</v>
      </c>
      <c r="Y41" s="32">
        <v>0.29038149567829324</v>
      </c>
      <c r="Z41" s="32">
        <v>0.30670547000149784</v>
      </c>
      <c r="AA41" s="32">
        <v>0.30798180391668528</v>
      </c>
    </row>
    <row r="42" spans="1:27" s="30" customFormat="1" x14ac:dyDescent="0.35">
      <c r="A42" s="31" t="s">
        <v>120</v>
      </c>
      <c r="B42" s="31" t="s">
        <v>34</v>
      </c>
      <c r="C42" s="32">
        <v>4.9837941396227506E-2</v>
      </c>
      <c r="D42" s="32">
        <v>3.9528623583082227E-2</v>
      </c>
      <c r="E42" s="32">
        <v>5.6742863061324915E-2</v>
      </c>
      <c r="F42" s="32">
        <v>5.8051735999170517E-2</v>
      </c>
      <c r="G42" s="32">
        <v>6.0983784183303115E-2</v>
      </c>
      <c r="H42" s="32">
        <v>7.1052525837537253E-2</v>
      </c>
      <c r="I42" s="32">
        <v>7.1647774559472577E-2</v>
      </c>
      <c r="J42" s="32">
        <v>7.0921804111344799E-2</v>
      </c>
      <c r="K42" s="32">
        <v>6.1736539953244407E-2</v>
      </c>
      <c r="L42" s="32">
        <v>6.4827091369339382E-2</v>
      </c>
      <c r="M42" s="32">
        <v>6.03098293353223E-2</v>
      </c>
      <c r="N42" s="32">
        <v>7.3631854394328164E-2</v>
      </c>
      <c r="O42" s="32">
        <v>7.5966399286092945E-2</v>
      </c>
      <c r="P42" s="32">
        <v>7.7454558723051348E-2</v>
      </c>
      <c r="Q42" s="32">
        <v>9.6082610435830093E-2</v>
      </c>
      <c r="R42" s="32">
        <v>9.292561389530303E-2</v>
      </c>
      <c r="S42" s="32">
        <v>0.12830724214810443</v>
      </c>
      <c r="T42" s="32">
        <v>0.12883801837660638</v>
      </c>
      <c r="U42" s="32">
        <v>0.13046396709677849</v>
      </c>
      <c r="V42" s="32">
        <v>0.13208259010199436</v>
      </c>
      <c r="W42" s="32">
        <v>0.13229958682679802</v>
      </c>
      <c r="X42" s="32">
        <v>0.12724952147240698</v>
      </c>
      <c r="Y42" s="32">
        <v>0.12734361019865664</v>
      </c>
      <c r="Z42" s="32">
        <v>0.12802685496262525</v>
      </c>
      <c r="AA42" s="32">
        <v>0.12820994335780383</v>
      </c>
    </row>
    <row r="43" spans="1:27" s="30" customFormat="1" x14ac:dyDescent="0.35">
      <c r="A43" s="31" t="s">
        <v>120</v>
      </c>
      <c r="B43" s="31" t="s">
        <v>70</v>
      </c>
      <c r="C43" s="32">
        <v>8.8918803572859088E-3</v>
      </c>
      <c r="D43" s="32">
        <v>5.7761131138347956E-4</v>
      </c>
      <c r="E43" s="32">
        <v>7.2966139950332454E-3</v>
      </c>
      <c r="F43" s="32">
        <v>7.0135889931009308E-3</v>
      </c>
      <c r="G43" s="32">
        <v>5.144018680265647E-3</v>
      </c>
      <c r="H43" s="32">
        <v>1.0231687009328251E-2</v>
      </c>
      <c r="I43" s="32">
        <v>9.8450768955367102E-3</v>
      </c>
      <c r="J43" s="32">
        <v>9.1129917449282206E-3</v>
      </c>
      <c r="K43" s="32">
        <v>3.2511775609794791E-2</v>
      </c>
      <c r="L43" s="32">
        <v>4.1368038282763454E-2</v>
      </c>
      <c r="M43" s="32">
        <v>3.2200316594839615E-2</v>
      </c>
      <c r="N43" s="32">
        <v>5.2315067539400711E-2</v>
      </c>
      <c r="O43" s="32">
        <v>4.3938456056995423E-2</v>
      </c>
      <c r="P43" s="32">
        <v>4.5460977509203589E-2</v>
      </c>
      <c r="Q43" s="32">
        <v>0.10969939579194309</v>
      </c>
      <c r="R43" s="32">
        <v>0.1338372418403718</v>
      </c>
      <c r="S43" s="32">
        <v>0.13472972699503277</v>
      </c>
      <c r="T43" s="32">
        <v>0.1469091352132548</v>
      </c>
      <c r="U43" s="32">
        <v>0.15003961123601045</v>
      </c>
      <c r="V43" s="32">
        <v>0.14332693162137342</v>
      </c>
      <c r="W43" s="32">
        <v>0.12647613582241396</v>
      </c>
      <c r="X43" s="32">
        <v>0.18813424908619059</v>
      </c>
      <c r="Y43" s="32">
        <v>0.17938344907849074</v>
      </c>
      <c r="Z43" s="32">
        <v>0.19180726620740182</v>
      </c>
      <c r="AA43" s="32">
        <v>0.18541096397369053</v>
      </c>
    </row>
    <row r="44" spans="1:27" s="30" customFormat="1" x14ac:dyDescent="0.35">
      <c r="A44" s="31" t="s">
        <v>120</v>
      </c>
      <c r="B44" s="31" t="s">
        <v>52</v>
      </c>
      <c r="C44" s="32">
        <v>9.3903643239737655E-2</v>
      </c>
      <c r="D44" s="32">
        <v>7.9647085265480991E-2</v>
      </c>
      <c r="E44" s="32">
        <v>8.4877330603729276E-2</v>
      </c>
      <c r="F44" s="32">
        <v>9.0847887666916857E-2</v>
      </c>
      <c r="G44" s="32">
        <v>9.3936054431958627E-2</v>
      </c>
      <c r="H44" s="32">
        <v>9.760617483806204E-2</v>
      </c>
      <c r="I44" s="32">
        <v>0.10051057628513407</v>
      </c>
      <c r="J44" s="32">
        <v>9.8147391734052264E-2</v>
      </c>
      <c r="K44" s="32">
        <v>8.2724850887367918E-2</v>
      </c>
      <c r="L44" s="32">
        <v>8.7207971230554779E-2</v>
      </c>
      <c r="M44" s="32">
        <v>8.6618297506200759E-2</v>
      </c>
      <c r="N44" s="32">
        <v>9.4290476699092976E-2</v>
      </c>
      <c r="O44" s="32">
        <v>0.10086682330703006</v>
      </c>
      <c r="P44" s="32">
        <v>9.7982052612165457E-2</v>
      </c>
      <c r="Q44" s="32">
        <v>0.11766667852461979</v>
      </c>
      <c r="R44" s="32">
        <v>0.12467216310841692</v>
      </c>
      <c r="S44" s="32">
        <v>0.10993308309387112</v>
      </c>
      <c r="T44" s="32">
        <v>0.11078770730119002</v>
      </c>
      <c r="U44" s="32">
        <v>0.11415581767866648</v>
      </c>
      <c r="V44" s="32">
        <v>0.11342717230527888</v>
      </c>
      <c r="W44" s="32">
        <v>0.11316661090162808</v>
      </c>
      <c r="X44" s="32">
        <v>0.10112863275243276</v>
      </c>
      <c r="Y44" s="32">
        <v>0.10174791460333682</v>
      </c>
      <c r="Z44" s="32">
        <v>9.7781941102585423E-2</v>
      </c>
      <c r="AA44" s="32">
        <v>0.10164374313057638</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0.77558076693203271</v>
      </c>
      <c r="D49" s="32">
        <v>0.6670114083530565</v>
      </c>
      <c r="E49" s="32">
        <v>0.76991508761863736</v>
      </c>
      <c r="F49" s="32">
        <v>0.78966460589543142</v>
      </c>
      <c r="G49" s="32">
        <v>0.75135350594085448</v>
      </c>
      <c r="H49" s="32">
        <v>0.729622749766908</v>
      </c>
      <c r="I49" s="32">
        <v>0.69080319873771778</v>
      </c>
      <c r="J49" s="32">
        <v>0.66022715101965634</v>
      </c>
      <c r="K49" s="32">
        <v>0.65869985382956797</v>
      </c>
      <c r="L49" s="32">
        <v>0.75599061672025458</v>
      </c>
      <c r="M49" s="32">
        <v>0.67341600428437931</v>
      </c>
      <c r="N49" s="32">
        <v>0.76384551834943371</v>
      </c>
      <c r="O49" s="32">
        <v>0.77597775522862644</v>
      </c>
      <c r="P49" s="32">
        <v>0.7371062855854672</v>
      </c>
      <c r="Q49" s="32">
        <v>0.74417206155931037</v>
      </c>
      <c r="R49" s="32">
        <v>0.75684535871840275</v>
      </c>
      <c r="S49" s="32">
        <v>0.72951768118931581</v>
      </c>
      <c r="T49" s="32">
        <v>0.73413826003368687</v>
      </c>
      <c r="U49" s="32">
        <v>0.77197844954857031</v>
      </c>
      <c r="V49" s="32">
        <v>0.75449182888732802</v>
      </c>
      <c r="W49" s="32">
        <v>0.80591225666911137</v>
      </c>
      <c r="X49" s="32">
        <v>0.80423597349542353</v>
      </c>
      <c r="Y49" s="32">
        <v>0.82173606275968036</v>
      </c>
      <c r="Z49" s="32">
        <v>0.79068194458753749</v>
      </c>
      <c r="AA49" s="32">
        <v>0.82594058433759721</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2.2061264840182648E-3</v>
      </c>
      <c r="D51" s="32">
        <v>2.9394888127853886E-3</v>
      </c>
      <c r="E51" s="32">
        <v>2.9049175799086761E-3</v>
      </c>
      <c r="F51" s="32">
        <v>9.6179611872146105E-4</v>
      </c>
      <c r="G51" s="32">
        <v>1.4734963470319633E-7</v>
      </c>
      <c r="H51" s="32">
        <v>3.7716415525114157E-4</v>
      </c>
      <c r="I51" s="32">
        <v>1.1107204337899543E-4</v>
      </c>
      <c r="J51" s="32">
        <v>1.2034787671232876E-7</v>
      </c>
      <c r="K51" s="32">
        <v>1.760385707762557E-7</v>
      </c>
      <c r="L51" s="32">
        <v>3.3055543378995438E-4</v>
      </c>
      <c r="M51" s="32">
        <v>1.4729296347031965E-3</v>
      </c>
      <c r="N51" s="32">
        <v>3.789121461187192E-4</v>
      </c>
      <c r="O51" s="32">
        <v>4.168599086757991E-4</v>
      </c>
      <c r="P51" s="32">
        <v>1.6452826484018263E-4</v>
      </c>
      <c r="Q51" s="32">
        <v>1.7115840182648401E-3</v>
      </c>
      <c r="R51" s="32">
        <v>3.1226084474885842E-3</v>
      </c>
      <c r="S51" s="32">
        <v>4.4383767123287669E-2</v>
      </c>
      <c r="T51" s="32">
        <v>9.4259863013698639E-2</v>
      </c>
      <c r="U51" s="32" t="s">
        <v>152</v>
      </c>
      <c r="V51" s="32" t="s">
        <v>152</v>
      </c>
      <c r="W51" s="32" t="s">
        <v>152</v>
      </c>
      <c r="X51" s="32" t="s">
        <v>152</v>
      </c>
      <c r="Y51" s="32" t="s">
        <v>152</v>
      </c>
      <c r="Z51" s="32" t="s">
        <v>152</v>
      </c>
      <c r="AA51" s="32" t="s">
        <v>152</v>
      </c>
    </row>
    <row r="52" spans="1:27" s="30" customFormat="1" x14ac:dyDescent="0.35">
      <c r="A52" s="31" t="s">
        <v>121</v>
      </c>
      <c r="B52" s="31" t="s">
        <v>63</v>
      </c>
      <c r="C52" s="32">
        <v>1.8902938046726287E-4</v>
      </c>
      <c r="D52" s="32">
        <v>5.9113604743130717E-4</v>
      </c>
      <c r="E52" s="32">
        <v>4.3586394565782368E-4</v>
      </c>
      <c r="F52" s="32">
        <v>2.4061233517312398E-4</v>
      </c>
      <c r="G52" s="32">
        <v>1.8245734889185181E-7</v>
      </c>
      <c r="H52" s="32">
        <v>9.0271001130108512E-7</v>
      </c>
      <c r="I52" s="32">
        <v>2.0217257910961901E-7</v>
      </c>
      <c r="J52" s="32">
        <v>1.9476131202780473E-7</v>
      </c>
      <c r="K52" s="32">
        <v>2.2398050551822654E-7</v>
      </c>
      <c r="L52" s="32">
        <v>8.1296237692481012E-6</v>
      </c>
      <c r="M52" s="32">
        <v>2.1136008921334709E-4</v>
      </c>
      <c r="N52" s="32">
        <v>2.8514298958442474E-7</v>
      </c>
      <c r="O52" s="32">
        <v>2.9182440105543926E-7</v>
      </c>
      <c r="P52" s="32">
        <v>3.1284918778235601E-7</v>
      </c>
      <c r="Q52" s="32">
        <v>1.2410235315525578E-4</v>
      </c>
      <c r="R52" s="32">
        <v>2.6875902037739002E-4</v>
      </c>
      <c r="S52" s="32">
        <v>4.2512148573630171E-3</v>
      </c>
      <c r="T52" s="32">
        <v>5.1979703401359139E-3</v>
      </c>
      <c r="U52" s="32">
        <v>1.7202592300539575E-2</v>
      </c>
      <c r="V52" s="32">
        <v>3.7377582363086942E-2</v>
      </c>
      <c r="W52" s="32">
        <v>5.7748249855423706E-2</v>
      </c>
      <c r="X52" s="32">
        <v>6.8898698282983284E-2</v>
      </c>
      <c r="Y52" s="32">
        <v>9.3807247026343146E-2</v>
      </c>
      <c r="Z52" s="32">
        <v>8.4294309471422885E-2</v>
      </c>
      <c r="AA52" s="32">
        <v>0.11304507350722527</v>
      </c>
    </row>
    <row r="53" spans="1:27" s="30" customFormat="1" x14ac:dyDescent="0.35">
      <c r="A53" s="31" t="s">
        <v>121</v>
      </c>
      <c r="B53" s="31" t="s">
        <v>62</v>
      </c>
      <c r="C53" s="32">
        <v>0.14020780613543143</v>
      </c>
      <c r="D53" s="32">
        <v>0.13679708083133468</v>
      </c>
      <c r="E53" s="32">
        <v>0.12730227999943899</v>
      </c>
      <c r="F53" s="32">
        <v>0.16323998925067262</v>
      </c>
      <c r="G53" s="32">
        <v>0.16746192879797864</v>
      </c>
      <c r="H53" s="32">
        <v>0.158678108238613</v>
      </c>
      <c r="I53" s="32">
        <v>0.15939950781505141</v>
      </c>
      <c r="J53" s="32">
        <v>0.19775999797636151</v>
      </c>
      <c r="K53" s="32">
        <v>0.15879910954896895</v>
      </c>
      <c r="L53" s="32">
        <v>0.1358983425198507</v>
      </c>
      <c r="M53" s="32">
        <v>0.13560227694394522</v>
      </c>
      <c r="N53" s="32">
        <v>0.12290032954251741</v>
      </c>
      <c r="O53" s="32">
        <v>0.15034325196703668</v>
      </c>
      <c r="P53" s="32">
        <v>0.1543456522327144</v>
      </c>
      <c r="Q53" s="32">
        <v>0.14664829393249054</v>
      </c>
      <c r="R53" s="32">
        <v>0.14663693921671164</v>
      </c>
      <c r="S53" s="32">
        <v>0.18384881867597941</v>
      </c>
      <c r="T53" s="32">
        <v>0.15259073163548059</v>
      </c>
      <c r="U53" s="32">
        <v>0.13084803907425552</v>
      </c>
      <c r="V53" s="32">
        <v>0.13024406783396542</v>
      </c>
      <c r="W53" s="32">
        <v>0.11821872251307845</v>
      </c>
      <c r="X53" s="32">
        <v>0.14427938152798733</v>
      </c>
      <c r="Y53" s="32">
        <v>0.14870714644931582</v>
      </c>
      <c r="Z53" s="32">
        <v>0.14002073352888494</v>
      </c>
      <c r="AA53" s="32">
        <v>0.14055699818273246</v>
      </c>
    </row>
    <row r="54" spans="1:27" s="30" customFormat="1" x14ac:dyDescent="0.35">
      <c r="A54" s="31" t="s">
        <v>121</v>
      </c>
      <c r="B54" s="31" t="s">
        <v>66</v>
      </c>
      <c r="C54" s="32">
        <v>0.33052658184176292</v>
      </c>
      <c r="D54" s="32">
        <v>0.3673826143901075</v>
      </c>
      <c r="E54" s="32">
        <v>0.32590180157008136</v>
      </c>
      <c r="F54" s="32">
        <v>0.33910389411016084</v>
      </c>
      <c r="G54" s="32">
        <v>0.35365774037527087</v>
      </c>
      <c r="H54" s="32">
        <v>0.37287528889626176</v>
      </c>
      <c r="I54" s="32">
        <v>0.37765854150013844</v>
      </c>
      <c r="J54" s="32">
        <v>0.34781511682129168</v>
      </c>
      <c r="K54" s="32">
        <v>0.34018256418349108</v>
      </c>
      <c r="L54" s="32">
        <v>0.32701844233272886</v>
      </c>
      <c r="M54" s="32">
        <v>0.34413917338351019</v>
      </c>
      <c r="N54" s="32">
        <v>0.30778186434275839</v>
      </c>
      <c r="O54" s="32">
        <v>0.31311173575249118</v>
      </c>
      <c r="P54" s="32">
        <v>0.32835695627130107</v>
      </c>
      <c r="Q54" s="32">
        <v>0.34990360772393103</v>
      </c>
      <c r="R54" s="32">
        <v>0.35759934219706957</v>
      </c>
      <c r="S54" s="32">
        <v>0.33380740605348502</v>
      </c>
      <c r="T54" s="32">
        <v>0.3598907809890951</v>
      </c>
      <c r="U54" s="32">
        <v>0.34681385713588764</v>
      </c>
      <c r="V54" s="32">
        <v>0.37201114716181766</v>
      </c>
      <c r="W54" s="32">
        <v>0.32568921720895599</v>
      </c>
      <c r="X54" s="32">
        <v>0.32834889947862611</v>
      </c>
      <c r="Y54" s="32">
        <v>0.35348600222044407</v>
      </c>
      <c r="Z54" s="32">
        <v>0.37499373381734297</v>
      </c>
      <c r="AA54" s="32">
        <v>0.3793736691118354</v>
      </c>
    </row>
    <row r="55" spans="1:27" s="30" customFormat="1" x14ac:dyDescent="0.35">
      <c r="A55" s="31" t="s">
        <v>121</v>
      </c>
      <c r="B55" s="31" t="s">
        <v>65</v>
      </c>
      <c r="C55" s="32">
        <v>0.28275375534266983</v>
      </c>
      <c r="D55" s="32">
        <v>0.28149085895842163</v>
      </c>
      <c r="E55" s="32">
        <v>0.29272424406304648</v>
      </c>
      <c r="F55" s="32">
        <v>0.28037083003614394</v>
      </c>
      <c r="G55" s="32">
        <v>0.26845527285198212</v>
      </c>
      <c r="H55" s="32">
        <v>0.28220401364466197</v>
      </c>
      <c r="I55" s="32">
        <v>0.28595612119901453</v>
      </c>
      <c r="J55" s="32">
        <v>0.24873477361791135</v>
      </c>
      <c r="K55" s="32">
        <v>0.27730795095399713</v>
      </c>
      <c r="L55" s="32">
        <v>0.28316798781480829</v>
      </c>
      <c r="M55" s="32">
        <v>0.28022807880975725</v>
      </c>
      <c r="N55" s="32">
        <v>0.29280780411048762</v>
      </c>
      <c r="O55" s="32">
        <v>0.27963154942446949</v>
      </c>
      <c r="P55" s="32">
        <v>0.2643456100302608</v>
      </c>
      <c r="Q55" s="32">
        <v>0.27995948028832451</v>
      </c>
      <c r="R55" s="32">
        <v>0.28328343032188408</v>
      </c>
      <c r="S55" s="32">
        <v>0.26588545735915131</v>
      </c>
      <c r="T55" s="32">
        <v>0.27676238550772886</v>
      </c>
      <c r="U55" s="32">
        <v>0.28327324501777618</v>
      </c>
      <c r="V55" s="32">
        <v>0.27975967393646839</v>
      </c>
      <c r="W55" s="32">
        <v>0.29213542994515618</v>
      </c>
      <c r="X55" s="32">
        <v>0.27813274049482939</v>
      </c>
      <c r="Y55" s="32">
        <v>0.26443715689425618</v>
      </c>
      <c r="Z55" s="32">
        <v>0.27941522581631761</v>
      </c>
      <c r="AA55" s="32">
        <v>0.28251179229663487</v>
      </c>
    </row>
    <row r="56" spans="1:27" s="30" customFormat="1" x14ac:dyDescent="0.35">
      <c r="A56" s="31" t="s">
        <v>121</v>
      </c>
      <c r="B56" s="31" t="s">
        <v>34</v>
      </c>
      <c r="C56" s="32">
        <v>6.0737975644620891E-2</v>
      </c>
      <c r="D56" s="32">
        <v>4.0130428310579065E-2</v>
      </c>
      <c r="E56" s="32">
        <v>5.6443110860506136E-2</v>
      </c>
      <c r="F56" s="32">
        <v>7.1129754380211088E-2</v>
      </c>
      <c r="G56" s="32">
        <v>7.8656904159387628E-2</v>
      </c>
      <c r="H56" s="32">
        <v>8.5998299014337129E-2</v>
      </c>
      <c r="I56" s="32">
        <v>8.5807790084248839E-2</v>
      </c>
      <c r="J56" s="32">
        <v>0.13282386703124399</v>
      </c>
      <c r="K56" s="32">
        <v>7.0345758079742526E-2</v>
      </c>
      <c r="L56" s="32">
        <v>7.1446639143046789E-2</v>
      </c>
      <c r="M56" s="32">
        <v>7.3704570678942788E-2</v>
      </c>
      <c r="N56" s="32">
        <v>7.5344342714684556E-2</v>
      </c>
      <c r="O56" s="32">
        <v>8.2888617692831915E-2</v>
      </c>
      <c r="P56" s="32">
        <v>8.3028060869157455E-2</v>
      </c>
      <c r="Q56" s="32">
        <v>7.6565303562357245E-2</v>
      </c>
      <c r="R56" s="32">
        <v>8.2220776680708679E-2</v>
      </c>
      <c r="S56" s="32">
        <v>0.12761351488688724</v>
      </c>
      <c r="T56" s="32">
        <v>0.12702724757205006</v>
      </c>
      <c r="U56" s="32">
        <v>0.12658377063350698</v>
      </c>
      <c r="V56" s="32">
        <v>0.11915827388695599</v>
      </c>
      <c r="W56" s="32">
        <v>0.12639082052108802</v>
      </c>
      <c r="X56" s="32">
        <v>0.120402725864448</v>
      </c>
      <c r="Y56" s="32">
        <v>0.1154014119534824</v>
      </c>
      <c r="Z56" s="32">
        <v>0.12843012949646365</v>
      </c>
      <c r="AA56" s="32">
        <v>0.12505772595105102</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t="s">
        <v>152</v>
      </c>
      <c r="X57" s="32" t="s">
        <v>152</v>
      </c>
      <c r="Y57" s="32" t="s">
        <v>152</v>
      </c>
      <c r="Z57" s="32" t="s">
        <v>152</v>
      </c>
      <c r="AA57" s="32" t="s">
        <v>152</v>
      </c>
    </row>
    <row r="58" spans="1:27" s="30" customFormat="1" x14ac:dyDescent="0.35">
      <c r="A58" s="31" t="s">
        <v>121</v>
      </c>
      <c r="B58" s="31" t="s">
        <v>52</v>
      </c>
      <c r="C58" s="32">
        <v>9.5290468082870117E-2</v>
      </c>
      <c r="D58" s="32">
        <v>7.0464707975173388E-2</v>
      </c>
      <c r="E58" s="32">
        <v>9.8887241184745414E-2</v>
      </c>
      <c r="F58" s="32">
        <v>0.11539256435260363</v>
      </c>
      <c r="G58" s="32">
        <v>0.11461757927568249</v>
      </c>
      <c r="H58" s="32">
        <v>0.12328468267091511</v>
      </c>
      <c r="I58" s="32">
        <v>0.1230980219265146</v>
      </c>
      <c r="J58" s="32">
        <v>0.16766402498429273</v>
      </c>
      <c r="K58" s="32">
        <v>0.11128995814541148</v>
      </c>
      <c r="L58" s="32">
        <v>0.11281932052385793</v>
      </c>
      <c r="M58" s="32">
        <v>0.11340944776619352</v>
      </c>
      <c r="N58" s="32">
        <v>0.11584412236051234</v>
      </c>
      <c r="O58" s="32">
        <v>0.11310724000973871</v>
      </c>
      <c r="P58" s="32">
        <v>0.11173532741506313</v>
      </c>
      <c r="Q58" s="32">
        <v>0.11167695583475612</v>
      </c>
      <c r="R58" s="32">
        <v>0.1145448924749887</v>
      </c>
      <c r="S58" s="32">
        <v>0.10300095861606834</v>
      </c>
      <c r="T58" s="32">
        <v>0.10338507895508431</v>
      </c>
      <c r="U58" s="32">
        <v>0.10734919397337205</v>
      </c>
      <c r="V58" s="32">
        <v>0.10214679603159882</v>
      </c>
      <c r="W58" s="32">
        <v>0.10461314108784942</v>
      </c>
      <c r="X58" s="32">
        <v>0.10157876537160132</v>
      </c>
      <c r="Y58" s="32">
        <v>9.8678460674431673E-2</v>
      </c>
      <c r="Z58" s="32">
        <v>0.10832493160459783</v>
      </c>
      <c r="AA58" s="32">
        <v>0.10587499198790534</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0.21163536333249608</v>
      </c>
      <c r="D64" s="32">
        <v>0.18504950027262915</v>
      </c>
      <c r="E64" s="32">
        <v>0.1528549542418475</v>
      </c>
      <c r="F64" s="32">
        <v>0.10000031045970288</v>
      </c>
      <c r="G64" s="32">
        <v>0.10000031157739235</v>
      </c>
      <c r="H64" s="32">
        <v>0.10000031431776381</v>
      </c>
      <c r="I64" s="32">
        <v>0.10000031599512761</v>
      </c>
      <c r="J64" s="32">
        <v>0.10000032516566255</v>
      </c>
      <c r="K64" s="32">
        <v>0.10000035021590253</v>
      </c>
      <c r="L64" s="32">
        <v>0.10000038356351537</v>
      </c>
      <c r="M64" s="32">
        <v>0.10000039240647153</v>
      </c>
      <c r="N64" s="32">
        <v>0.1000004658254578</v>
      </c>
      <c r="O64" s="32">
        <v>0.10000049530151361</v>
      </c>
      <c r="P64" s="32">
        <v>0.10000057951887442</v>
      </c>
      <c r="Q64" s="32">
        <v>0.10000093328251473</v>
      </c>
      <c r="R64" s="32">
        <v>0.10000133786755523</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8.9179585194560262E-2</v>
      </c>
      <c r="D65" s="32">
        <v>0.10204442066210047</v>
      </c>
      <c r="E65" s="32">
        <v>0.10590221175799086</v>
      </c>
      <c r="F65" s="32">
        <v>1.2000005707762558E-2</v>
      </c>
      <c r="G65" s="32">
        <v>1.2000005707762558E-2</v>
      </c>
      <c r="H65" s="32">
        <v>1.2000005707762558E-2</v>
      </c>
      <c r="I65" s="32">
        <v>1.2000005707762558E-2</v>
      </c>
      <c r="J65" s="32">
        <v>1.2000005707762558E-2</v>
      </c>
      <c r="K65" s="32">
        <v>1.2000005707762558E-2</v>
      </c>
      <c r="L65" s="32">
        <v>1.2000007134703197E-2</v>
      </c>
      <c r="M65" s="32">
        <v>1.2000005707762558E-2</v>
      </c>
      <c r="N65" s="32">
        <v>1.2000011415525114E-2</v>
      </c>
      <c r="O65" s="32">
        <v>1.2000011415525114E-2</v>
      </c>
      <c r="P65" s="32">
        <v>1.2000016409817351E-2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5.1502399082253708E-3</v>
      </c>
      <c r="D66" s="32">
        <v>3.5824020209208932E-3</v>
      </c>
      <c r="E66" s="32">
        <v>8.8733449409077476E-3</v>
      </c>
      <c r="F66" s="32">
        <v>4.6294561752275725E-4</v>
      </c>
      <c r="G66" s="32">
        <v>4.2083685375387232E-5</v>
      </c>
      <c r="H66" s="32">
        <v>2.2371642069156307E-4</v>
      </c>
      <c r="I66" s="32">
        <v>6.0241710170192768E-5</v>
      </c>
      <c r="J66" s="32">
        <v>4.15040870825895E-7</v>
      </c>
      <c r="K66" s="32">
        <v>1.9887346143490354E-5</v>
      </c>
      <c r="L66" s="32">
        <v>1.3008074068207541E-4</v>
      </c>
      <c r="M66" s="32">
        <v>4.536122167815827E-4</v>
      </c>
      <c r="N66" s="32">
        <v>2.8874839863915995E-4</v>
      </c>
      <c r="O66" s="32">
        <v>2.5412689039142772E-4</v>
      </c>
      <c r="P66" s="32">
        <v>1.7762076406535344E-4</v>
      </c>
      <c r="Q66" s="32">
        <v>7.3045876515238682E-3</v>
      </c>
      <c r="R66" s="32">
        <v>1.0566587717168247E-2</v>
      </c>
      <c r="S66" s="32">
        <v>0.12697546747674501</v>
      </c>
      <c r="T66" s="32">
        <v>0.2269048522122657</v>
      </c>
      <c r="U66" s="32">
        <v>0.22850068141585261</v>
      </c>
      <c r="V66" s="32">
        <v>0.28067833021869221</v>
      </c>
      <c r="W66" s="32">
        <v>0.2922239839373863</v>
      </c>
      <c r="X66" s="32">
        <v>0.32357795984735455</v>
      </c>
      <c r="Y66" s="32">
        <v>0.30900324119225425</v>
      </c>
      <c r="Z66" s="32">
        <v>5.516617433371368E-2</v>
      </c>
      <c r="AA66" s="32">
        <v>4.7806591438385018E-2</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0.33223409157114209</v>
      </c>
      <c r="D68" s="32">
        <v>0.35198725175882961</v>
      </c>
      <c r="E68" s="32">
        <v>0.31795081193308938</v>
      </c>
      <c r="F68" s="32">
        <v>0.3180041030773107</v>
      </c>
      <c r="G68" s="32">
        <v>0.29318401949792222</v>
      </c>
      <c r="H68" s="32">
        <v>0.3237563829797554</v>
      </c>
      <c r="I68" s="32">
        <v>0.32616369092020298</v>
      </c>
      <c r="J68" s="32">
        <v>0.28849164574884029</v>
      </c>
      <c r="K68" s="32">
        <v>0.32643728121021837</v>
      </c>
      <c r="L68" s="32">
        <v>0.33149212771376935</v>
      </c>
      <c r="M68" s="32">
        <v>0.356905851904876</v>
      </c>
      <c r="N68" s="32">
        <v>0.31610996541988734</v>
      </c>
      <c r="O68" s="32">
        <v>0.32096086017356934</v>
      </c>
      <c r="P68" s="32">
        <v>0.30949126791506465</v>
      </c>
      <c r="Q68" s="32">
        <v>0.357487048413695</v>
      </c>
      <c r="R68" s="32">
        <v>0.35439674884816791</v>
      </c>
      <c r="S68" s="32">
        <v>0.31356329842785452</v>
      </c>
      <c r="T68" s="32">
        <v>0.32665218655256445</v>
      </c>
      <c r="U68" s="32">
        <v>0.33083313631600436</v>
      </c>
      <c r="V68" s="32">
        <v>0.36364888464641393</v>
      </c>
      <c r="W68" s="32">
        <v>0.32055699105101404</v>
      </c>
      <c r="X68" s="32">
        <v>0.32729087064947771</v>
      </c>
      <c r="Y68" s="32">
        <v>0.32836026872511942</v>
      </c>
      <c r="Z68" s="32">
        <v>0.35925897774677606</v>
      </c>
      <c r="AA68" s="32">
        <v>0.3799370714589651</v>
      </c>
    </row>
    <row r="69" spans="1:27" s="30" customFormat="1" x14ac:dyDescent="0.35">
      <c r="A69" s="31" t="s">
        <v>122</v>
      </c>
      <c r="B69" s="31" t="s">
        <v>65</v>
      </c>
      <c r="C69" s="32">
        <v>0.29321914038603042</v>
      </c>
      <c r="D69" s="32">
        <v>0.29475400845669975</v>
      </c>
      <c r="E69" s="32">
        <v>0.29948839764762458</v>
      </c>
      <c r="F69" s="32">
        <v>0.28368111557835163</v>
      </c>
      <c r="G69" s="32">
        <v>0.27336373914291628</v>
      </c>
      <c r="H69" s="32">
        <v>0.27665283933600154</v>
      </c>
      <c r="I69" s="32">
        <v>0.28962188674350098</v>
      </c>
      <c r="J69" s="32">
        <v>0.26322852788458734</v>
      </c>
      <c r="K69" s="32">
        <v>0.29053675935192197</v>
      </c>
      <c r="L69" s="32">
        <v>0.29320375553671763</v>
      </c>
      <c r="M69" s="32">
        <v>0.2951342474365336</v>
      </c>
      <c r="N69" s="32">
        <v>0.29900596111810607</v>
      </c>
      <c r="O69" s="32">
        <v>0.28506263056535974</v>
      </c>
      <c r="P69" s="32">
        <v>0.27751703218044949</v>
      </c>
      <c r="Q69" s="32">
        <v>0.2854773086008166</v>
      </c>
      <c r="R69" s="32">
        <v>0.30666462605663763</v>
      </c>
      <c r="S69" s="32">
        <v>0.28629750369394735</v>
      </c>
      <c r="T69" s="32">
        <v>0.29651019762989755</v>
      </c>
      <c r="U69" s="32">
        <v>0.3005181894887558</v>
      </c>
      <c r="V69" s="32">
        <v>0.30512105180498172</v>
      </c>
      <c r="W69" s="32">
        <v>0.30534915305536553</v>
      </c>
      <c r="X69" s="32">
        <v>0.28956596449752803</v>
      </c>
      <c r="Y69" s="32">
        <v>0.28429322686310454</v>
      </c>
      <c r="Z69" s="32">
        <v>0.29320493246293616</v>
      </c>
      <c r="AA69" s="32">
        <v>0.30257638322336561</v>
      </c>
    </row>
    <row r="70" spans="1:27" s="30" customFormat="1" x14ac:dyDescent="0.35">
      <c r="A70" s="31" t="s">
        <v>122</v>
      </c>
      <c r="B70" s="31" t="s">
        <v>34</v>
      </c>
      <c r="C70" s="32">
        <v>5.3303911068405499E-2</v>
      </c>
      <c r="D70" s="32">
        <v>4.0743147256095492E-2</v>
      </c>
      <c r="E70" s="32">
        <v>5.4038298647979953E-2</v>
      </c>
      <c r="F70" s="32">
        <v>5.0061106355298771E-2</v>
      </c>
      <c r="G70" s="32">
        <v>5.0322599990844236E-2</v>
      </c>
      <c r="H70" s="32">
        <v>5.3458417462630498E-2</v>
      </c>
      <c r="I70" s="32">
        <v>5.4820447216822665E-2</v>
      </c>
      <c r="J70" s="32">
        <v>5.3612728467148006E-2</v>
      </c>
      <c r="K70" s="32">
        <v>5.3212977421713256E-2</v>
      </c>
      <c r="L70" s="32">
        <v>6.2629107326836658E-2</v>
      </c>
      <c r="M70" s="32">
        <v>6.4926854742569276E-2</v>
      </c>
      <c r="N70" s="32">
        <v>6.7566353554707539E-2</v>
      </c>
      <c r="O70" s="32">
        <v>6.8131570049470583E-2</v>
      </c>
      <c r="P70" s="32">
        <v>5.9901843596627806E-2</v>
      </c>
      <c r="Q70" s="32">
        <v>0.11956882615340267</v>
      </c>
      <c r="R70" s="32">
        <v>0.12579889367676486</v>
      </c>
      <c r="S70" s="32">
        <v>0.12135851974559349</v>
      </c>
      <c r="T70" s="32">
        <v>0.11821573734426988</v>
      </c>
      <c r="U70" s="32">
        <v>0.12008458588594897</v>
      </c>
      <c r="V70" s="32">
        <v>0.11359308147707274</v>
      </c>
      <c r="W70" s="32">
        <v>0.1199045126963949</v>
      </c>
      <c r="X70" s="32">
        <v>0.116909858099803</v>
      </c>
      <c r="Y70" s="32">
        <v>0.11024837765263945</v>
      </c>
      <c r="Z70" s="32">
        <v>0.11598451937154045</v>
      </c>
      <c r="AA70" s="32">
        <v>0.118011965810144</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0.1186637833635831</v>
      </c>
      <c r="D72" s="32">
        <v>9.8884976285054327E-2</v>
      </c>
      <c r="E72" s="32">
        <v>0.12276483725312945</v>
      </c>
      <c r="F72" s="32">
        <v>0.11226664718448079</v>
      </c>
      <c r="G72" s="32">
        <v>0.11739322830737953</v>
      </c>
      <c r="H72" s="32">
        <v>0.11951642117170944</v>
      </c>
      <c r="I72" s="32">
        <v>0.12376536380991714</v>
      </c>
      <c r="J72" s="32">
        <v>0.130863620037282</v>
      </c>
      <c r="K72" s="32">
        <v>0.11561707879157353</v>
      </c>
      <c r="L72" s="32">
        <v>0.11664767176105695</v>
      </c>
      <c r="M72" s="32">
        <v>0.1185720034128068</v>
      </c>
      <c r="N72" s="32">
        <v>0.11958010236826784</v>
      </c>
      <c r="O72" s="32">
        <v>0.12030813715384359</v>
      </c>
      <c r="P72" s="32">
        <v>0.12164824832552364</v>
      </c>
      <c r="Q72" s="32">
        <v>0.12109058780240828</v>
      </c>
      <c r="R72" s="32">
        <v>0.12194434901677625</v>
      </c>
      <c r="S72" s="32">
        <v>0.10715350208600023</v>
      </c>
      <c r="T72" s="32">
        <v>0.10255380807139013</v>
      </c>
      <c r="U72" s="32">
        <v>0.10764991511762226</v>
      </c>
      <c r="V72" s="32">
        <v>9.9267532327189406E-2</v>
      </c>
      <c r="W72" s="32">
        <v>0.10413372103698854</v>
      </c>
      <c r="X72" s="32">
        <v>0.10375496976714062</v>
      </c>
      <c r="Y72" s="32">
        <v>9.6433764886449044E-2</v>
      </c>
      <c r="Z72" s="32">
        <v>0.10357718055605912</v>
      </c>
      <c r="AA72" s="32">
        <v>0.10470092342761068</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5.0991460195329927E-7</v>
      </c>
      <c r="E78" s="32">
        <v>6.8206066907343993E-7</v>
      </c>
      <c r="F78" s="32">
        <v>6.7912490205957554E-7</v>
      </c>
      <c r="G78" s="32">
        <v>6.6824130775600849E-7</v>
      </c>
      <c r="H78" s="32">
        <v>6.9634533705148641E-7</v>
      </c>
      <c r="I78" s="32">
        <v>7.2974456303152292E-7</v>
      </c>
      <c r="J78" s="32">
        <v>7.2495124926680672E-7</v>
      </c>
      <c r="K78" s="32">
        <v>8.2866635556143909E-7</v>
      </c>
      <c r="L78" s="32">
        <v>9.2901650790932563E-7</v>
      </c>
      <c r="M78" s="32">
        <v>9.008452291645284E-7</v>
      </c>
      <c r="N78" s="32">
        <v>1.020799970985296E-6</v>
      </c>
      <c r="O78" s="32">
        <v>1.079997273502111E-6</v>
      </c>
      <c r="P78" s="32">
        <v>1.104292924599583E-6</v>
      </c>
      <c r="Q78" s="32">
        <v>1.1818606892921725E-6</v>
      </c>
      <c r="R78" s="32">
        <v>1.2533429267704965E-6</v>
      </c>
      <c r="S78" s="32">
        <v>1.3236267462077994E-6</v>
      </c>
      <c r="T78" s="32">
        <v>1.9001190037106744E-6</v>
      </c>
      <c r="U78" s="32">
        <v>2.1138354386798346E-6</v>
      </c>
      <c r="V78" s="32">
        <v>1.8112711031484853E-6</v>
      </c>
      <c r="W78" s="32">
        <v>2.5973904498888733E-6</v>
      </c>
      <c r="X78" s="32">
        <v>2.6569799963686059E-6</v>
      </c>
      <c r="Y78" s="32">
        <v>2.3407916603149416E-6</v>
      </c>
      <c r="Z78" s="32">
        <v>2.4798945920258566E-6</v>
      </c>
      <c r="AA78" s="32">
        <v>2.8669563745663946E-6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5.5386722998498447E-7</v>
      </c>
      <c r="D80" s="32">
        <v>4.8340523424115423E-7</v>
      </c>
      <c r="E80" s="32">
        <v>6.2004838615951173E-7</v>
      </c>
      <c r="F80" s="32">
        <v>6.1444165907525805E-7</v>
      </c>
      <c r="G80" s="32">
        <v>5.9421051377600614E-7</v>
      </c>
      <c r="H80" s="32">
        <v>6.3039143364093128E-7</v>
      </c>
      <c r="I80" s="32">
        <v>6.6734533064993638E-7</v>
      </c>
      <c r="J80" s="32">
        <v>6.6198590539789424E-7</v>
      </c>
      <c r="K80" s="32">
        <v>7.4969557619909874E-7</v>
      </c>
      <c r="L80" s="32">
        <v>8.6476729076481654E-7</v>
      </c>
      <c r="M80" s="32">
        <v>7.8882017282879885E-7</v>
      </c>
      <c r="N80" s="32">
        <v>9.2486656251754578E-7</v>
      </c>
      <c r="O80" s="32">
        <v>9.6928803660195158E-7</v>
      </c>
      <c r="P80" s="32">
        <v>9.8775179738299129E-7</v>
      </c>
      <c r="Q80" s="32">
        <v>1.0756084091912355E-6</v>
      </c>
      <c r="R80" s="32">
        <v>1.1344798746959159E-6</v>
      </c>
      <c r="S80" s="32">
        <v>1.1953327377667663E-6</v>
      </c>
      <c r="T80" s="32">
        <v>1.5638199178592955E-6</v>
      </c>
      <c r="U80" s="32">
        <v>2.1135652392243915E-6</v>
      </c>
      <c r="V80" s="32">
        <v>2.7298597293015126E-6</v>
      </c>
      <c r="W80" s="32">
        <v>4.5677025885045385E-6</v>
      </c>
      <c r="X80" s="32">
        <v>4.9968985517037504E-6</v>
      </c>
      <c r="Y80" s="32">
        <v>3.434478258809423E-6</v>
      </c>
      <c r="Z80" s="32">
        <v>4.1559934423605864E-6</v>
      </c>
      <c r="AA80" s="32">
        <v>4.8738480813877802E-6</v>
      </c>
    </row>
    <row r="81" spans="1:27" s="30" customFormat="1" x14ac:dyDescent="0.35">
      <c r="A81" s="31" t="s">
        <v>123</v>
      </c>
      <c r="B81" s="31" t="s">
        <v>62</v>
      </c>
      <c r="C81" s="32">
        <v>0.36635884610925323</v>
      </c>
      <c r="D81" s="32">
        <v>0.55262993665906679</v>
      </c>
      <c r="E81" s="32">
        <v>0.41079386040764432</v>
      </c>
      <c r="F81" s="32">
        <v>0.41780788021341592</v>
      </c>
      <c r="G81" s="32">
        <v>0.50083846183409986</v>
      </c>
      <c r="H81" s="32">
        <v>0.45447019983138082</v>
      </c>
      <c r="I81" s="32">
        <v>0.45735555766487956</v>
      </c>
      <c r="J81" s="32">
        <v>0.50409290459184997</v>
      </c>
      <c r="K81" s="32">
        <v>0.44862827446291187</v>
      </c>
      <c r="L81" s="32">
        <v>0.3595322819556343</v>
      </c>
      <c r="M81" s="32">
        <v>0.54660650590702609</v>
      </c>
      <c r="N81" s="32">
        <v>0.40118961559253957</v>
      </c>
      <c r="O81" s="32">
        <v>0.40997398416774455</v>
      </c>
      <c r="P81" s="32">
        <v>0.49142812796811858</v>
      </c>
      <c r="Q81" s="32">
        <v>0.44835094333029951</v>
      </c>
      <c r="R81" s="32">
        <v>0.44608114576014957</v>
      </c>
      <c r="S81" s="32">
        <v>0.49456174250914731</v>
      </c>
      <c r="T81" s="32">
        <v>0.44012795637461777</v>
      </c>
      <c r="U81" s="32">
        <v>0.35521411008625231</v>
      </c>
      <c r="V81" s="32">
        <v>0.53199229556808802</v>
      </c>
      <c r="W81" s="32">
        <v>0.39353980689374873</v>
      </c>
      <c r="X81" s="32">
        <v>0.40214009620414953</v>
      </c>
      <c r="Y81" s="32">
        <v>0.48449597337215189</v>
      </c>
      <c r="Z81" s="32">
        <v>0.43735625457564958</v>
      </c>
      <c r="AA81" s="32">
        <v>0.43750265678580358</v>
      </c>
    </row>
    <row r="82" spans="1:27" s="30" customFormat="1" x14ac:dyDescent="0.35">
      <c r="A82" s="31" t="s">
        <v>123</v>
      </c>
      <c r="B82" s="31" t="s">
        <v>66</v>
      </c>
      <c r="C82" s="32">
        <v>0.35739400722142839</v>
      </c>
      <c r="D82" s="32">
        <v>0.40608527065363903</v>
      </c>
      <c r="E82" s="32">
        <v>0.37862550134308354</v>
      </c>
      <c r="F82" s="32">
        <v>0.36523048342913927</v>
      </c>
      <c r="G82" s="32">
        <v>0.39881760792493182</v>
      </c>
      <c r="H82" s="32">
        <v>0.40469096720043701</v>
      </c>
      <c r="I82" s="32">
        <v>0.41355276347177611</v>
      </c>
      <c r="J82" s="32">
        <v>0.32215058780214317</v>
      </c>
      <c r="K82" s="32">
        <v>0.36321430371446645</v>
      </c>
      <c r="L82" s="32">
        <v>0.35567435178132101</v>
      </c>
      <c r="M82" s="32">
        <v>0.25847348283829319</v>
      </c>
      <c r="N82" s="32">
        <v>0.37503042506527218</v>
      </c>
      <c r="O82" s="32">
        <v>0.36550335039005599</v>
      </c>
      <c r="P82" s="32">
        <v>0.40147130977589995</v>
      </c>
      <c r="Q82" s="32">
        <v>0.40937266088351421</v>
      </c>
      <c r="R82" s="32">
        <v>0.41777190536904724</v>
      </c>
      <c r="S82" s="32">
        <v>0.36982169987743607</v>
      </c>
      <c r="T82" s="32">
        <v>0.36442185307270469</v>
      </c>
      <c r="U82" s="32">
        <v>0.35625643146452923</v>
      </c>
      <c r="V82" s="32">
        <v>0.39247663170085528</v>
      </c>
      <c r="W82" s="32">
        <v>0.37487695448182362</v>
      </c>
      <c r="X82" s="32">
        <v>0.36644366938606454</v>
      </c>
      <c r="Y82" s="32">
        <v>0.40427290103713892</v>
      </c>
      <c r="Z82" s="32">
        <v>0.40554826614024725</v>
      </c>
      <c r="AA82" s="32">
        <v>0.43490108447291209</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t="s">
        <v>152</v>
      </c>
      <c r="T83" s="32" t="s">
        <v>152</v>
      </c>
      <c r="U83" s="32" t="s">
        <v>152</v>
      </c>
      <c r="V83" s="32" t="s">
        <v>152</v>
      </c>
      <c r="W83" s="32" t="s">
        <v>152</v>
      </c>
      <c r="X83" s="32" t="s">
        <v>152</v>
      </c>
      <c r="Y83" s="32" t="s">
        <v>152</v>
      </c>
      <c r="Z83" s="32" t="s">
        <v>152</v>
      </c>
      <c r="AA83" s="32" t="s">
        <v>152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t="s">
        <v>152</v>
      </c>
      <c r="M85" s="32" t="s">
        <v>152</v>
      </c>
      <c r="N85" s="32" t="s">
        <v>152</v>
      </c>
      <c r="O85" s="32" t="s">
        <v>152</v>
      </c>
      <c r="P85" s="32" t="s">
        <v>152</v>
      </c>
      <c r="Q85" s="32" t="s">
        <v>152</v>
      </c>
      <c r="R85" s="32" t="s">
        <v>152</v>
      </c>
      <c r="S85" s="32" t="s">
        <v>152</v>
      </c>
      <c r="T85" s="32" t="s">
        <v>152</v>
      </c>
      <c r="U85" s="32" t="s">
        <v>152</v>
      </c>
      <c r="V85" s="32" t="s">
        <v>152</v>
      </c>
      <c r="W85" s="32" t="s">
        <v>152</v>
      </c>
      <c r="X85" s="32" t="s">
        <v>152</v>
      </c>
      <c r="Y85" s="32" t="s">
        <v>152</v>
      </c>
      <c r="Z85" s="32" t="s">
        <v>152</v>
      </c>
      <c r="AA85" s="32" t="s">
        <v>152</v>
      </c>
    </row>
    <row r="86" spans="1:27" s="30" customFormat="1" x14ac:dyDescent="0.35">
      <c r="A86" s="31" t="s">
        <v>123</v>
      </c>
      <c r="B86" s="31" t="s">
        <v>52</v>
      </c>
      <c r="C86" s="32">
        <v>1.1574232333194873E-2</v>
      </c>
      <c r="D86" s="32">
        <v>5.8017134076353725E-3</v>
      </c>
      <c r="E86" s="32">
        <v>1.297395095708021E-2</v>
      </c>
      <c r="F86" s="32">
        <v>2.4294675902113708E-2</v>
      </c>
      <c r="G86" s="32">
        <v>1.5065225409593369E-2</v>
      </c>
      <c r="H86" s="32">
        <v>1.9434623504859153E-2</v>
      </c>
      <c r="I86" s="32">
        <v>1.8453299993100976E-2</v>
      </c>
      <c r="J86" s="32">
        <v>1.0616745508897258E-2</v>
      </c>
      <c r="K86" s="32">
        <v>1.7857464339690654E-2</v>
      </c>
      <c r="L86" s="32" t="s">
        <v>152</v>
      </c>
      <c r="M86" s="32">
        <v>1.3844500661786127E-2</v>
      </c>
      <c r="N86" s="32">
        <v>2.1828801124175248E-2</v>
      </c>
      <c r="O86" s="32">
        <v>2.0270771366552882E-2</v>
      </c>
      <c r="P86" s="32">
        <v>2.2372300827361621E-2</v>
      </c>
      <c r="Q86" s="32">
        <v>2.2938190639269405E-2</v>
      </c>
      <c r="R86" s="32">
        <v>2.1952538870737805E-2</v>
      </c>
      <c r="S86" s="32">
        <v>1.5584752422904271E-2</v>
      </c>
      <c r="T86" s="32">
        <v>1.9188569461482268E-2</v>
      </c>
      <c r="U86" s="32">
        <v>2.9467186221366258E-2</v>
      </c>
      <c r="V86" s="32">
        <v>7.7078350630694825E-3</v>
      </c>
      <c r="W86" s="32">
        <v>2.5378893551315257E-2</v>
      </c>
      <c r="X86" s="32">
        <v>2.2991232555558083E-2</v>
      </c>
      <c r="Y86" s="32">
        <v>1.3963191606466982E-2</v>
      </c>
      <c r="Z86" s="32">
        <v>7.4074422916722213E-3</v>
      </c>
      <c r="AA86" s="32">
        <v>1.4009148249619482E-2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6.6374025437916387E-2</v>
      </c>
      <c r="D92" s="33">
        <v>4.9732123811458299E-2</v>
      </c>
      <c r="E92" s="33">
        <v>6.8342419469003338E-2</v>
      </c>
      <c r="F92" s="33">
        <v>7.0557783023202314E-2</v>
      </c>
      <c r="G92" s="33">
        <v>7.401748332984423E-2</v>
      </c>
      <c r="H92" s="33">
        <v>8.1473536023173074E-2</v>
      </c>
      <c r="I92" s="33">
        <v>8.27808443632784E-2</v>
      </c>
      <c r="J92" s="33">
        <v>9.3583581985300757E-2</v>
      </c>
      <c r="K92" s="33">
        <v>7.3759651242509008E-2</v>
      </c>
      <c r="L92" s="33">
        <v>8.0683425755226273E-2</v>
      </c>
      <c r="M92" s="33">
        <v>8.071057361309214E-2</v>
      </c>
      <c r="N92" s="33">
        <v>8.8288794473803056E-2</v>
      </c>
      <c r="O92" s="33">
        <v>8.9681119519092106E-2</v>
      </c>
      <c r="P92" s="33">
        <v>8.6804039844128822E-2</v>
      </c>
      <c r="Q92" s="33">
        <v>0.15966514935852855</v>
      </c>
      <c r="R92" s="33">
        <v>0.16660372837123283</v>
      </c>
      <c r="S92" s="33">
        <v>0.15714734606279715</v>
      </c>
      <c r="T92" s="33">
        <v>0.15290441787451306</v>
      </c>
      <c r="U92" s="33">
        <v>0.157016840319882</v>
      </c>
      <c r="V92" s="33">
        <v>0.14978452556188449</v>
      </c>
      <c r="W92" s="33">
        <v>0.15468739564297404</v>
      </c>
      <c r="X92" s="33">
        <v>0.15082205705978283</v>
      </c>
      <c r="Y92" s="33">
        <v>0.14590196944261913</v>
      </c>
      <c r="Z92" s="33">
        <v>0.15505871440239447</v>
      </c>
      <c r="AA92" s="33">
        <v>0.15416811488362958</v>
      </c>
    </row>
    <row r="93" spans="1:27" collapsed="1" x14ac:dyDescent="0.35">
      <c r="A93" s="31" t="s">
        <v>38</v>
      </c>
      <c r="B93" s="31" t="s">
        <v>113</v>
      </c>
      <c r="C93" s="33">
        <v>5.8657745018282003E-3</v>
      </c>
      <c r="D93" s="33">
        <v>9.5743295567686341E-4</v>
      </c>
      <c r="E93" s="33">
        <v>6.3304828595461245E-3</v>
      </c>
      <c r="F93" s="33">
        <v>1.0066605485720045E-2</v>
      </c>
      <c r="G93" s="33">
        <v>9.1997129139020067E-3</v>
      </c>
      <c r="H93" s="33">
        <v>1.1101658067623449E-2</v>
      </c>
      <c r="I93" s="33">
        <v>1.4143894405778783E-2</v>
      </c>
      <c r="J93" s="33">
        <v>6.1867521748312244E-3</v>
      </c>
      <c r="K93" s="33">
        <v>4.0524244326564672E-2</v>
      </c>
      <c r="L93" s="33">
        <v>4.321573381837724E-2</v>
      </c>
      <c r="M93" s="33">
        <v>4.6355337607134783E-2</v>
      </c>
      <c r="N93" s="33">
        <v>5.0230611195855264E-2</v>
      </c>
      <c r="O93" s="33">
        <v>4.5082250155285712E-2</v>
      </c>
      <c r="P93" s="33">
        <v>4.6090066922578207E-2</v>
      </c>
      <c r="Q93" s="33">
        <v>0.10887336693625216</v>
      </c>
      <c r="R93" s="33">
        <v>0.1391244441435876</v>
      </c>
      <c r="S93" s="33">
        <v>0.22264599281687023</v>
      </c>
      <c r="T93" s="33">
        <v>0.22537141080012776</v>
      </c>
      <c r="U93" s="33">
        <v>0.2400690175423488</v>
      </c>
      <c r="V93" s="33">
        <v>0.24435459255487216</v>
      </c>
      <c r="W93" s="33">
        <v>0.24523311405469356</v>
      </c>
      <c r="X93" s="33">
        <v>0.24485936578619599</v>
      </c>
      <c r="Y93" s="33">
        <v>0.23047422591527778</v>
      </c>
      <c r="Z93" s="33">
        <v>0.26908995704460403</v>
      </c>
      <c r="AA93" s="33">
        <v>0.26565037884902182</v>
      </c>
    </row>
    <row r="94" spans="1:27" x14ac:dyDescent="0.35">
      <c r="A94" s="31" t="s">
        <v>38</v>
      </c>
      <c r="B94" s="31" t="s">
        <v>72</v>
      </c>
      <c r="C94" s="33">
        <v>0.1066815071659262</v>
      </c>
      <c r="D94" s="33">
        <v>0.10183044446496808</v>
      </c>
      <c r="E94" s="33">
        <v>9.3252249826481892E-2</v>
      </c>
      <c r="F94" s="33">
        <v>0.11782296469868725</v>
      </c>
      <c r="G94" s="33">
        <v>0.1218376285682277</v>
      </c>
      <c r="H94" s="33">
        <v>0.12385906411558355</v>
      </c>
      <c r="I94" s="33">
        <v>0.13092210260768222</v>
      </c>
      <c r="J94" s="33">
        <v>0.14070912911794506</v>
      </c>
      <c r="K94" s="33">
        <v>0.11959292494848223</v>
      </c>
      <c r="L94" s="33">
        <v>0.12334187773534315</v>
      </c>
      <c r="M94" s="33">
        <v>0.12407805310416535</v>
      </c>
      <c r="N94" s="33">
        <v>0.12595434339546291</v>
      </c>
      <c r="O94" s="33">
        <v>0.12804376173430637</v>
      </c>
      <c r="P94" s="33">
        <v>0.12903478431214527</v>
      </c>
      <c r="Q94" s="33">
        <v>0.13763325337858975</v>
      </c>
      <c r="R94" s="33">
        <v>0.14004459758231036</v>
      </c>
      <c r="S94" s="33">
        <v>0.12284061751909031</v>
      </c>
      <c r="T94" s="33">
        <v>0.12080884038910472</v>
      </c>
      <c r="U94" s="33">
        <v>0.12695076111857809</v>
      </c>
      <c r="V94" s="33">
        <v>0.11762394979084315</v>
      </c>
      <c r="W94" s="33">
        <v>0.12141080836428988</v>
      </c>
      <c r="X94" s="33">
        <v>0.11603258218440346</v>
      </c>
      <c r="Y94" s="33">
        <v>0.11201292769211464</v>
      </c>
      <c r="Z94" s="33">
        <v>0.11685249342903686</v>
      </c>
      <c r="AA94" s="33">
        <v>0.11768749561799653</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t="s">
        <v>152</v>
      </c>
      <c r="I97" s="33" t="s">
        <v>152</v>
      </c>
      <c r="J97" s="33" t="s">
        <v>152</v>
      </c>
      <c r="K97" s="33" t="s">
        <v>152</v>
      </c>
      <c r="L97" s="33" t="s">
        <v>152</v>
      </c>
      <c r="M97" s="33" t="s">
        <v>152</v>
      </c>
      <c r="N97" s="33" t="s">
        <v>152</v>
      </c>
      <c r="O97" s="33" t="s">
        <v>152</v>
      </c>
      <c r="P97" s="33" t="s">
        <v>152</v>
      </c>
      <c r="Q97" s="33">
        <v>0.17469657228523566</v>
      </c>
      <c r="R97" s="33">
        <v>0.18230122099326188</v>
      </c>
      <c r="S97" s="33">
        <v>0.159939921487491</v>
      </c>
      <c r="T97" s="33">
        <v>0.15379880869054144</v>
      </c>
      <c r="U97" s="33">
        <v>0.16045636001316177</v>
      </c>
      <c r="V97" s="33">
        <v>0.15124371934483344</v>
      </c>
      <c r="W97" s="33">
        <v>0.15310654076889582</v>
      </c>
      <c r="X97" s="33">
        <v>0.14999751117586421</v>
      </c>
      <c r="Y97" s="33">
        <v>0.14649724983400633</v>
      </c>
      <c r="Z97" s="33">
        <v>0.15915359174226418</v>
      </c>
      <c r="AA97" s="33">
        <v>0.15658301093554561</v>
      </c>
    </row>
    <row r="98" spans="1:27" x14ac:dyDescent="0.35">
      <c r="A98" s="31" t="s">
        <v>119</v>
      </c>
      <c r="B98" s="31" t="s">
        <v>113</v>
      </c>
      <c r="C98" s="33">
        <v>8.5668740023646308E-4</v>
      </c>
      <c r="D98" s="33">
        <v>5.7905651772124369E-4</v>
      </c>
      <c r="E98" s="33">
        <v>3.1724260301152422E-3</v>
      </c>
      <c r="F98" s="33">
        <v>9.2928972059320679E-3</v>
      </c>
      <c r="G98" s="33">
        <v>9.1852171188379957E-3</v>
      </c>
      <c r="H98" s="33">
        <v>1.0213771446733796E-2</v>
      </c>
      <c r="I98" s="33">
        <v>1.3684474272044127E-2</v>
      </c>
      <c r="J98" s="33">
        <v>4.7518585318018884E-3</v>
      </c>
      <c r="K98" s="33">
        <v>3.8210568411002774E-2</v>
      </c>
      <c r="L98" s="33">
        <v>3.8800426708523947E-2</v>
      </c>
      <c r="M98" s="33">
        <v>4.5098435285784839E-2</v>
      </c>
      <c r="N98" s="33">
        <v>4.4051949171231668E-2</v>
      </c>
      <c r="O98" s="33">
        <v>4.0279118982393156E-2</v>
      </c>
      <c r="P98" s="33">
        <v>4.1083196870121914E-2</v>
      </c>
      <c r="Q98" s="33">
        <v>9.6481660457654578E-2</v>
      </c>
      <c r="R98" s="33">
        <v>0.1249532389558574</v>
      </c>
      <c r="S98" s="33">
        <v>0.22240886455261782</v>
      </c>
      <c r="T98" s="33">
        <v>0.22220154930642355</v>
      </c>
      <c r="U98" s="33">
        <v>0.23849134933592733</v>
      </c>
      <c r="V98" s="33">
        <v>0.24540410273805702</v>
      </c>
      <c r="W98" s="33">
        <v>0.25110556031815334</v>
      </c>
      <c r="X98" s="33">
        <v>0.23756331915959125</v>
      </c>
      <c r="Y98" s="33">
        <v>0.22314525059662221</v>
      </c>
      <c r="Z98" s="33">
        <v>0.26786495662416421</v>
      </c>
      <c r="AA98" s="33">
        <v>0.26625821747027117</v>
      </c>
    </row>
    <row r="99" spans="1:27" x14ac:dyDescent="0.35">
      <c r="A99" s="31" t="s">
        <v>119</v>
      </c>
      <c r="B99" s="31" t="s">
        <v>72</v>
      </c>
      <c r="C99" s="33">
        <v>6.7607520755403161E-2</v>
      </c>
      <c r="D99" s="33">
        <v>0.10354709250347011</v>
      </c>
      <c r="E99" s="33">
        <v>3.2736049656272803E-2</v>
      </c>
      <c r="F99" s="33">
        <v>0.10784809792631715</v>
      </c>
      <c r="G99" s="33">
        <v>0.11538462252120946</v>
      </c>
      <c r="H99" s="33">
        <v>0.11297192652120358</v>
      </c>
      <c r="I99" s="33">
        <v>0.12741412386537002</v>
      </c>
      <c r="J99" s="33">
        <v>0.12348980532438497</v>
      </c>
      <c r="K99" s="33">
        <v>0.12127906053765937</v>
      </c>
      <c r="L99" s="33">
        <v>0.12592387827288862</v>
      </c>
      <c r="M99" s="33">
        <v>0.12792533352844188</v>
      </c>
      <c r="N99" s="33">
        <v>0.12654601465730442</v>
      </c>
      <c r="O99" s="33">
        <v>0.13002949735737698</v>
      </c>
      <c r="P99" s="33">
        <v>0.13471150134493196</v>
      </c>
      <c r="Q99" s="33">
        <v>0.1450023233640727</v>
      </c>
      <c r="R99" s="33">
        <v>0.14481774479666454</v>
      </c>
      <c r="S99" s="33">
        <v>0.12519746294756906</v>
      </c>
      <c r="T99" s="33">
        <v>0.12098223186234885</v>
      </c>
      <c r="U99" s="33">
        <v>0.12872006526887728</v>
      </c>
      <c r="V99" s="33">
        <v>0.11428264429969166</v>
      </c>
      <c r="W99" s="33">
        <v>0.11917501491088586</v>
      </c>
      <c r="X99" s="33">
        <v>0.11556801101406283</v>
      </c>
      <c r="Y99" s="33">
        <v>0.11024520363501357</v>
      </c>
      <c r="Z99" s="33">
        <v>0.11550235578372316</v>
      </c>
      <c r="AA99" s="33">
        <v>0.11628231756199668</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6.1315546936603481E-2</v>
      </c>
      <c r="D102" s="33">
        <v>4.8708661308599049E-2</v>
      </c>
      <c r="E102" s="33">
        <v>7.0052662930644577E-2</v>
      </c>
      <c r="F102" s="33">
        <v>7.1668785943938107E-2</v>
      </c>
      <c r="G102" s="33">
        <v>7.5527609605443691E-2</v>
      </c>
      <c r="H102" s="33">
        <v>8.7480215837507702E-2</v>
      </c>
      <c r="I102" s="33">
        <v>8.8525296902329839E-2</v>
      </c>
      <c r="J102" s="33">
        <v>8.7486492914418595E-2</v>
      </c>
      <c r="K102" s="33">
        <v>7.6218061859469818E-2</v>
      </c>
      <c r="L102" s="33">
        <v>8.003346560706974E-2</v>
      </c>
      <c r="M102" s="33">
        <v>7.4614917175520962E-2</v>
      </c>
      <c r="N102" s="33">
        <v>9.0745088726484263E-2</v>
      </c>
      <c r="O102" s="33">
        <v>9.3785698084123292E-2</v>
      </c>
      <c r="P102" s="33">
        <v>9.5890725061969898E-2</v>
      </c>
      <c r="Q102" s="33">
        <v>0.1183526732799646</v>
      </c>
      <c r="R102" s="33">
        <v>0.1147229728178045</v>
      </c>
      <c r="S102" s="33">
        <v>0.15860013252520316</v>
      </c>
      <c r="T102" s="33">
        <v>0.15886315469737008</v>
      </c>
      <c r="U102" s="33">
        <v>0.16106662139443281</v>
      </c>
      <c r="V102" s="33">
        <v>0.16306491579152038</v>
      </c>
      <c r="W102" s="33">
        <v>0.16333282483841929</v>
      </c>
      <c r="X102" s="33">
        <v>0.15712834802466469</v>
      </c>
      <c r="Y102" s="33">
        <v>0.15734189459435896</v>
      </c>
      <c r="Z102" s="33">
        <v>0.15790380711617499</v>
      </c>
      <c r="AA102" s="33">
        <v>0.15828014191883413</v>
      </c>
    </row>
    <row r="103" spans="1:27" x14ac:dyDescent="0.35">
      <c r="A103" s="31" t="s">
        <v>120</v>
      </c>
      <c r="B103" s="31" t="s">
        <v>113</v>
      </c>
      <c r="C103" s="33">
        <v>1.4452780961699749E-2</v>
      </c>
      <c r="D103" s="33">
        <v>1.6060782778864972E-3</v>
      </c>
      <c r="E103" s="33">
        <v>1.1744294567141924E-2</v>
      </c>
      <c r="F103" s="33">
        <v>1.139034172556192E-2</v>
      </c>
      <c r="G103" s="33">
        <v>9.2818547628293994E-3</v>
      </c>
      <c r="H103" s="33">
        <v>1.6317006229642335E-2</v>
      </c>
      <c r="I103" s="33">
        <v>1.6840715716764952E-2</v>
      </c>
      <c r="J103" s="33">
        <v>1.4615830233183519E-2</v>
      </c>
      <c r="K103" s="33">
        <v>5.4118826361943699E-2</v>
      </c>
      <c r="L103" s="33">
        <v>6.9162885163104482E-2</v>
      </c>
      <c r="M103" s="33">
        <v>5.3738265905690447E-2</v>
      </c>
      <c r="N103" s="33">
        <v>8.6541591082446995E-2</v>
      </c>
      <c r="O103" s="33">
        <v>7.3308280904711823E-2</v>
      </c>
      <c r="P103" s="33">
        <v>7.5513278340337511E-2</v>
      </c>
      <c r="Q103" s="33">
        <v>0.18170136206151649</v>
      </c>
      <c r="R103" s="33">
        <v>0.22241114002680865</v>
      </c>
      <c r="S103" s="33">
        <v>0.2240316319294556</v>
      </c>
      <c r="T103" s="33">
        <v>0.24399512099831142</v>
      </c>
      <c r="U103" s="33">
        <v>0.24933544940066138</v>
      </c>
      <c r="V103" s="33">
        <v>0.23817826676186862</v>
      </c>
      <c r="W103" s="33">
        <v>0.21071151506982014</v>
      </c>
      <c r="X103" s="33">
        <v>0.26808819843342002</v>
      </c>
      <c r="Y103" s="33">
        <v>0.25380444254234502</v>
      </c>
      <c r="Z103" s="33">
        <v>0.27298455280956246</v>
      </c>
      <c r="AA103" s="33">
        <v>0.26370926297957481</v>
      </c>
    </row>
    <row r="104" spans="1:27" x14ac:dyDescent="0.35">
      <c r="A104" s="31" t="s">
        <v>120</v>
      </c>
      <c r="B104" s="31" t="s">
        <v>72</v>
      </c>
      <c r="C104" s="33">
        <v>0.11019645118215689</v>
      </c>
      <c r="D104" s="33">
        <v>9.3423994033234273E-2</v>
      </c>
      <c r="E104" s="33">
        <v>9.9577036995779855E-2</v>
      </c>
      <c r="F104" s="33">
        <v>0.10660107914079192</v>
      </c>
      <c r="G104" s="33">
        <v>0.11023419466722936</v>
      </c>
      <c r="H104" s="33">
        <v>0.11455183000213497</v>
      </c>
      <c r="I104" s="33">
        <v>0.11796874209095579</v>
      </c>
      <c r="J104" s="33">
        <v>0.11518843511774565</v>
      </c>
      <c r="K104" s="33">
        <v>9.7044352320577926E-2</v>
      </c>
      <c r="L104" s="33">
        <v>0.10231849218362554</v>
      </c>
      <c r="M104" s="33">
        <v>0.10162505016356523</v>
      </c>
      <c r="N104" s="33">
        <v>0.11065106973796099</v>
      </c>
      <c r="O104" s="33">
        <v>0.11838786642652065</v>
      </c>
      <c r="P104" s="33">
        <v>0.11499388049710547</v>
      </c>
      <c r="Q104" s="33">
        <v>0.1381523732328484</v>
      </c>
      <c r="R104" s="33">
        <v>0.14639414694421835</v>
      </c>
      <c r="S104" s="33">
        <v>0.1290539302278069</v>
      </c>
      <c r="T104" s="33">
        <v>0.13005942981838917</v>
      </c>
      <c r="U104" s="33">
        <v>0.13402190125928665</v>
      </c>
      <c r="V104" s="33">
        <v>0.13316461802286403</v>
      </c>
      <c r="W104" s="33">
        <v>0.13285813279015349</v>
      </c>
      <c r="X104" s="33">
        <v>0.11869582413911033</v>
      </c>
      <c r="Y104" s="33">
        <v>0.11942436959702406</v>
      </c>
      <c r="Z104" s="33">
        <v>0.11475853176130059</v>
      </c>
      <c r="AA104" s="33">
        <v>0.11930180785799177</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7.4798070518338491E-2</v>
      </c>
      <c r="D107" s="33">
        <v>4.9757017456719801E-2</v>
      </c>
      <c r="E107" s="33">
        <v>6.9469581985929216E-2</v>
      </c>
      <c r="F107" s="33">
        <v>8.781450380394408E-2</v>
      </c>
      <c r="G107" s="33">
        <v>9.7320382911039324E-2</v>
      </c>
      <c r="H107" s="33">
        <v>0.1059576501879506</v>
      </c>
      <c r="I107" s="33">
        <v>0.10614882637227331</v>
      </c>
      <c r="J107" s="33">
        <v>0.1637668251975431</v>
      </c>
      <c r="K107" s="33">
        <v>8.7043496101504372E-2</v>
      </c>
      <c r="L107" s="33">
        <v>8.8008876139384434E-2</v>
      </c>
      <c r="M107" s="33">
        <v>9.1206550424336327E-2</v>
      </c>
      <c r="N107" s="33">
        <v>9.2841909725206506E-2</v>
      </c>
      <c r="O107" s="33">
        <v>0.10231543981239172</v>
      </c>
      <c r="P107" s="33">
        <v>0.10237911270596953</v>
      </c>
      <c r="Q107" s="33">
        <v>9.4524892688455958E-2</v>
      </c>
      <c r="R107" s="33">
        <v>0.10150754333308183</v>
      </c>
      <c r="S107" s="33">
        <v>0.15755596517125556</v>
      </c>
      <c r="T107" s="33">
        <v>0.15725857315203778</v>
      </c>
      <c r="U107" s="33">
        <v>0.15591113979023091</v>
      </c>
      <c r="V107" s="33">
        <v>0.14755478860518778</v>
      </c>
      <c r="W107" s="33">
        <v>0.15559225463428197</v>
      </c>
      <c r="X107" s="33">
        <v>0.14909113959192016</v>
      </c>
      <c r="Y107" s="33">
        <v>0.14206521477162493</v>
      </c>
      <c r="Z107" s="33">
        <v>0.15855572073091478</v>
      </c>
      <c r="AA107" s="33">
        <v>0.15439225722003366</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t="s">
        <v>152</v>
      </c>
      <c r="X108" s="33" t="s">
        <v>152</v>
      </c>
      <c r="Y108" s="33" t="s">
        <v>152</v>
      </c>
      <c r="Z108" s="33" t="s">
        <v>152</v>
      </c>
      <c r="AA108" s="33" t="s">
        <v>152</v>
      </c>
    </row>
    <row r="109" spans="1:27" x14ac:dyDescent="0.35">
      <c r="A109" s="31" t="s">
        <v>121</v>
      </c>
      <c r="B109" s="31" t="s">
        <v>72</v>
      </c>
      <c r="C109" s="33">
        <v>0.11182808162274735</v>
      </c>
      <c r="D109" s="33">
        <v>8.2621146919486341E-2</v>
      </c>
      <c r="E109" s="33">
        <v>0.11605940992854677</v>
      </c>
      <c r="F109" s="33">
        <v>0.13547732505700347</v>
      </c>
      <c r="G109" s="33">
        <v>0.13456539345864799</v>
      </c>
      <c r="H109" s="33">
        <v>0.14476200189267616</v>
      </c>
      <c r="I109" s="33">
        <v>0.1445424339386587</v>
      </c>
      <c r="J109" s="33">
        <v>0.19697295529552206</v>
      </c>
      <c r="K109" s="33">
        <v>0.13065053582930655</v>
      </c>
      <c r="L109" s="33">
        <v>0.13244966678305892</v>
      </c>
      <c r="M109" s="33">
        <v>0.13314393942954389</v>
      </c>
      <c r="N109" s="33">
        <v>0.13600815808775646</v>
      </c>
      <c r="O109" s="33">
        <v>0.13278831241740177</v>
      </c>
      <c r="P109" s="33">
        <v>0.13117433160780684</v>
      </c>
      <c r="Q109" s="33">
        <v>0.13110566060042109</v>
      </c>
      <c r="R109" s="33">
        <v>0.1344796911694072</v>
      </c>
      <c r="S109" s="33">
        <v>0.12089861253214895</v>
      </c>
      <c r="T109" s="33">
        <v>0.12135049063666775</v>
      </c>
      <c r="U109" s="33">
        <v>0.1260141405437456</v>
      </c>
      <c r="V109" s="33">
        <v>0.1198936378301273</v>
      </c>
      <c r="W109" s="33">
        <v>0.1227952590405911</v>
      </c>
      <c r="X109" s="33">
        <v>0.11922541303442587</v>
      </c>
      <c r="Y109" s="33">
        <v>0.11581324933460285</v>
      </c>
      <c r="Z109" s="33">
        <v>0.1271620993753485</v>
      </c>
      <c r="AA109" s="33">
        <v>0.12427983671995438</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6.5643301827007422E-2</v>
      </c>
      <c r="D112" s="33">
        <v>5.0464177271871843E-2</v>
      </c>
      <c r="E112" s="33">
        <v>6.654995285593937E-2</v>
      </c>
      <c r="F112" s="33">
        <v>6.1844126453363797E-2</v>
      </c>
      <c r="G112" s="33">
        <v>6.2247854907661916E-2</v>
      </c>
      <c r="H112" s="33">
        <v>6.5836564953142385E-2</v>
      </c>
      <c r="I112" s="33">
        <v>6.7843560552816137E-2</v>
      </c>
      <c r="J112" s="33">
        <v>6.6024560649593222E-2</v>
      </c>
      <c r="K112" s="33">
        <v>6.5852193933850306E-2</v>
      </c>
      <c r="L112" s="33">
        <v>7.7127839110602558E-2</v>
      </c>
      <c r="M112" s="33">
        <v>8.0297443333277166E-2</v>
      </c>
      <c r="N112" s="33">
        <v>8.3466181498508665E-2</v>
      </c>
      <c r="O112" s="33">
        <v>8.4036100847698247E-2</v>
      </c>
      <c r="P112" s="33">
        <v>7.3811991974431765E-2</v>
      </c>
      <c r="Q112" s="33">
        <v>0.14761582411352547</v>
      </c>
      <c r="R112" s="33">
        <v>0.15530727695948535</v>
      </c>
      <c r="S112" s="33">
        <v>0.14982532277010252</v>
      </c>
      <c r="T112" s="33">
        <v>0.14628082860491268</v>
      </c>
      <c r="U112" s="33">
        <v>0.14792793696918688</v>
      </c>
      <c r="V112" s="33">
        <v>0.14065410869641751</v>
      </c>
      <c r="W112" s="33">
        <v>0.14760436578094735</v>
      </c>
      <c r="X112" s="33">
        <v>0.1445163686312573</v>
      </c>
      <c r="Y112" s="33">
        <v>0.13600348731767223</v>
      </c>
      <c r="Z112" s="33">
        <v>0.14319132736684587</v>
      </c>
      <c r="AA112" s="33">
        <v>0.14569319840356046</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0.13932527627689642</v>
      </c>
      <c r="D114" s="33">
        <v>0.11605614869426314</v>
      </c>
      <c r="E114" s="33">
        <v>0.144150107825189</v>
      </c>
      <c r="F114" s="33">
        <v>0.13179928560127474</v>
      </c>
      <c r="G114" s="33">
        <v>0.13783057141611835</v>
      </c>
      <c r="H114" s="33">
        <v>0.14032844644615913</v>
      </c>
      <c r="I114" s="33">
        <v>0.14532716824402864</v>
      </c>
      <c r="J114" s="33">
        <v>0.15367799206644964</v>
      </c>
      <c r="K114" s="33">
        <v>0.13574104532887421</v>
      </c>
      <c r="L114" s="33">
        <v>0.13695343088973944</v>
      </c>
      <c r="M114" s="33">
        <v>0.13921725320320052</v>
      </c>
      <c r="N114" s="33">
        <v>0.14040341154009564</v>
      </c>
      <c r="O114" s="33">
        <v>0.14125967535143882</v>
      </c>
      <c r="P114" s="33">
        <v>0.14283640047503438</v>
      </c>
      <c r="Q114" s="33">
        <v>0.14218037026952074</v>
      </c>
      <c r="R114" s="33">
        <v>0.14318470731908248</v>
      </c>
      <c r="S114" s="33">
        <v>0.12578384272030699</v>
      </c>
      <c r="T114" s="33">
        <v>0.12037241236972462</v>
      </c>
      <c r="U114" s="33">
        <v>0.12636782679060182</v>
      </c>
      <c r="V114" s="33">
        <v>0.11650620195724662</v>
      </c>
      <c r="W114" s="33">
        <v>0.12223121736618907</v>
      </c>
      <c r="X114" s="33">
        <v>0.12178558658292599</v>
      </c>
      <c r="Y114" s="33">
        <v>0.11317243038556662</v>
      </c>
      <c r="Z114" s="33">
        <v>0.12157637758351919</v>
      </c>
      <c r="AA114" s="33">
        <v>0.12289852959271978</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t="s">
        <v>152</v>
      </c>
      <c r="M118" s="33" t="s">
        <v>152</v>
      </c>
      <c r="N118" s="33" t="s">
        <v>152</v>
      </c>
      <c r="O118" s="33" t="s">
        <v>152</v>
      </c>
      <c r="P118" s="33" t="s">
        <v>152</v>
      </c>
      <c r="Q118" s="33" t="s">
        <v>152</v>
      </c>
      <c r="R118" s="33" t="s">
        <v>152</v>
      </c>
      <c r="S118" s="33" t="s">
        <v>152</v>
      </c>
      <c r="T118" s="33" t="s">
        <v>152</v>
      </c>
      <c r="U118" s="33" t="s">
        <v>152</v>
      </c>
      <c r="V118" s="33" t="s">
        <v>152</v>
      </c>
      <c r="W118" s="33" t="s">
        <v>152</v>
      </c>
      <c r="X118" s="33" t="s">
        <v>152</v>
      </c>
      <c r="Y118" s="33" t="s">
        <v>152</v>
      </c>
      <c r="Z118" s="33" t="s">
        <v>152</v>
      </c>
      <c r="AA118" s="33" t="s">
        <v>152</v>
      </c>
    </row>
    <row r="119" spans="1:27" x14ac:dyDescent="0.35">
      <c r="A119" s="31" t="s">
        <v>123</v>
      </c>
      <c r="B119" s="31" t="s">
        <v>72</v>
      </c>
      <c r="C119" s="33">
        <v>1.3338858580230843E-2</v>
      </c>
      <c r="D119" s="33">
        <v>6.5474274554166026E-3</v>
      </c>
      <c r="E119" s="33">
        <v>1.4983537597402204E-2</v>
      </c>
      <c r="F119" s="33">
        <v>2.8303390387044207E-2</v>
      </c>
      <c r="G119" s="33">
        <v>1.7444342128265615E-2</v>
      </c>
      <c r="H119" s="33">
        <v>2.2585328751244686E-2</v>
      </c>
      <c r="I119" s="33">
        <v>2.1430734151361586E-2</v>
      </c>
      <c r="J119" s="33">
        <v>1.2209977018428806E-2</v>
      </c>
      <c r="K119" s="33">
        <v>2.0728416941508652E-2</v>
      </c>
      <c r="L119" s="33" t="s">
        <v>152</v>
      </c>
      <c r="M119" s="33">
        <v>1.6010069464032457E-2</v>
      </c>
      <c r="N119" s="33">
        <v>2.5402667869067509E-2</v>
      </c>
      <c r="O119" s="33">
        <v>2.3568608544834477E-2</v>
      </c>
      <c r="P119" s="33">
        <v>2.6041806921772125E-2</v>
      </c>
      <c r="Q119" s="33">
        <v>2.6706847602739728E-2</v>
      </c>
      <c r="R119" s="33">
        <v>2.5547151019282913E-2</v>
      </c>
      <c r="S119" s="33">
        <v>1.8055463121756796E-2</v>
      </c>
      <c r="T119" s="33">
        <v>2.2295817644335345E-2</v>
      </c>
      <c r="U119" s="33">
        <v>3.438891052593928E-2</v>
      </c>
      <c r="V119" s="33">
        <v>8.7894528275531663E-3</v>
      </c>
      <c r="W119" s="33">
        <v>2.9578485913084058E-2</v>
      </c>
      <c r="X119" s="33">
        <v>2.6769481836843013E-2</v>
      </c>
      <c r="Y119" s="33">
        <v>1.614785052652272E-2</v>
      </c>
      <c r="Z119" s="33">
        <v>8.4358725142309465E-3</v>
      </c>
      <c r="AA119" s="33">
        <v>1.6202050228310505E-2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3.0330466393386109E-2</v>
      </c>
      <c r="D125" s="33">
        <v>2.9922049110242866E-2</v>
      </c>
      <c r="E125" s="33">
        <v>3.2643088376291929E-2</v>
      </c>
      <c r="F125" s="33">
        <v>3.4281011260637692E-2</v>
      </c>
      <c r="G125" s="33">
        <v>3.5721246902634646E-2</v>
      </c>
      <c r="H125" s="33">
        <v>3.5683408105495813E-2</v>
      </c>
      <c r="I125" s="33">
        <v>3.5376286998811159E-2</v>
      </c>
      <c r="J125" s="33">
        <v>3.500373906436844E-2</v>
      </c>
      <c r="K125" s="33">
        <v>3.8165294910485696E-2</v>
      </c>
      <c r="L125" s="33">
        <v>3.7855061708334456E-2</v>
      </c>
      <c r="M125" s="33">
        <v>3.5219120636057796E-2</v>
      </c>
      <c r="N125" s="33">
        <v>3.416776336605723E-2</v>
      </c>
      <c r="O125" s="33">
        <v>3.2530914331730346E-2</v>
      </c>
      <c r="P125" s="33">
        <v>3.1891554595449553E-2</v>
      </c>
      <c r="Q125" s="33">
        <v>3.19563637160757E-2</v>
      </c>
      <c r="R125" s="33">
        <v>3.1441640033107114E-2</v>
      </c>
      <c r="S125" s="33">
        <v>3.1360662847876426E-2</v>
      </c>
      <c r="T125" s="33">
        <v>3.1942336382623296E-2</v>
      </c>
      <c r="U125" s="33">
        <v>3.3077195353309871E-2</v>
      </c>
      <c r="V125" s="33">
        <v>3.2870666500057974E-2</v>
      </c>
      <c r="W125" s="33">
        <v>3.278330681538643E-2</v>
      </c>
      <c r="X125" s="33">
        <v>3.2693011469826443E-2</v>
      </c>
      <c r="Y125" s="33">
        <v>3.2654627046627679E-2</v>
      </c>
      <c r="Z125" s="33">
        <v>3.2456555045149389E-2</v>
      </c>
      <c r="AA125" s="33">
        <v>3.2423319285414372E-2</v>
      </c>
    </row>
    <row r="126" spans="1:27" collapsed="1" x14ac:dyDescent="0.35">
      <c r="A126" s="31" t="s">
        <v>38</v>
      </c>
      <c r="B126" s="31" t="s">
        <v>74</v>
      </c>
      <c r="C126" s="33">
        <v>3.5681822349877816E-2</v>
      </c>
      <c r="D126" s="33">
        <v>3.52012522966497E-2</v>
      </c>
      <c r="E126" s="33">
        <v>3.8403626072880177E-2</v>
      </c>
      <c r="F126" s="33">
        <v>4.033063942714564E-2</v>
      </c>
      <c r="G126" s="33">
        <v>4.2024641729328585E-2</v>
      </c>
      <c r="H126" s="33">
        <v>4.1980446801173868E-2</v>
      </c>
      <c r="I126" s="33">
        <v>4.1618933465626277E-2</v>
      </c>
      <c r="J126" s="33">
        <v>4.118091960430037E-2</v>
      </c>
      <c r="K126" s="33">
        <v>4.4900142054240311E-2</v>
      </c>
      <c r="L126" s="33">
        <v>4.4535923041149388E-2</v>
      </c>
      <c r="M126" s="33">
        <v>4.1434486206323694E-2</v>
      </c>
      <c r="N126" s="33">
        <v>4.0197477157443581E-2</v>
      </c>
      <c r="O126" s="33">
        <v>3.8272347803077797E-2</v>
      </c>
      <c r="P126" s="33">
        <v>3.7519447611464474E-2</v>
      </c>
      <c r="Q126" s="33">
        <v>3.7595929241969119E-2</v>
      </c>
      <c r="R126" s="33">
        <v>3.6990208901041009E-2</v>
      </c>
      <c r="S126" s="33">
        <v>3.6894942076917431E-2</v>
      </c>
      <c r="T126" s="33">
        <v>3.7579159730757546E-2</v>
      </c>
      <c r="U126" s="33">
        <v>3.8914546857511369E-2</v>
      </c>
      <c r="V126" s="33">
        <v>3.8671385626748087E-2</v>
      </c>
      <c r="W126" s="33">
        <v>3.856826285818004E-2</v>
      </c>
      <c r="X126" s="33">
        <v>3.8462409130191659E-2</v>
      </c>
      <c r="Y126" s="33">
        <v>3.8417278541637345E-2</v>
      </c>
      <c r="Z126" s="33">
        <v>3.818418423644198E-2</v>
      </c>
      <c r="AA126" s="33">
        <v>3.8145049168272271E-2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2.4307807793151504E-2</v>
      </c>
      <c r="D130" s="33">
        <v>2.6708828531102399E-2</v>
      </c>
      <c r="E130" s="33">
        <v>3.0611270263919542E-2</v>
      </c>
      <c r="F130" s="33">
        <v>3.2340943001738745E-2</v>
      </c>
      <c r="G130" s="33">
        <v>3.5083048176861788E-2</v>
      </c>
      <c r="H130" s="33">
        <v>3.509616091279142E-2</v>
      </c>
      <c r="I130" s="33">
        <v>3.5764074273711505E-2</v>
      </c>
      <c r="J130" s="33">
        <v>3.5371187954077239E-2</v>
      </c>
      <c r="K130" s="33">
        <v>3.914062837157576E-2</v>
      </c>
      <c r="L130" s="33">
        <v>3.9180526120712426E-2</v>
      </c>
      <c r="M130" s="33">
        <v>3.6971714492191485E-2</v>
      </c>
      <c r="N130" s="33">
        <v>3.5591654404681677E-2</v>
      </c>
      <c r="O130" s="33">
        <v>3.4419712376856995E-2</v>
      </c>
      <c r="P130" s="33">
        <v>3.3848896946739052E-2</v>
      </c>
      <c r="Q130" s="33">
        <v>3.4187208808062412E-2</v>
      </c>
      <c r="R130" s="33">
        <v>3.3865277622558781E-2</v>
      </c>
      <c r="S130" s="33">
        <v>3.4086083235814024E-2</v>
      </c>
      <c r="T130" s="33">
        <v>3.5023876464899746E-2</v>
      </c>
      <c r="U130" s="33">
        <v>3.6552271813692139E-2</v>
      </c>
      <c r="V130" s="33">
        <v>3.6485723147694375E-2</v>
      </c>
      <c r="W130" s="33">
        <v>3.6566158661818171E-2</v>
      </c>
      <c r="X130" s="33">
        <v>3.662708473756221E-2</v>
      </c>
      <c r="Y130" s="33">
        <v>3.6726336316432392E-2</v>
      </c>
      <c r="Z130" s="33">
        <v>3.664169890779044E-2</v>
      </c>
      <c r="AA130" s="33">
        <v>3.673327665769055E-2</v>
      </c>
    </row>
    <row r="131" spans="1:27" x14ac:dyDescent="0.35">
      <c r="A131" s="31" t="s">
        <v>119</v>
      </c>
      <c r="B131" s="31" t="s">
        <v>74</v>
      </c>
      <c r="C131" s="33">
        <v>2.8597308008970351E-2</v>
      </c>
      <c r="D131" s="33">
        <v>3.142206637079388E-2</v>
      </c>
      <c r="E131" s="33">
        <v>3.6012725535834969E-2</v>
      </c>
      <c r="F131" s="33">
        <v>3.8048588575828809E-2</v>
      </c>
      <c r="G131" s="33">
        <v>4.1273822407563984E-2</v>
      </c>
      <c r="H131" s="33">
        <v>4.1289486628027929E-2</v>
      </c>
      <c r="I131" s="33">
        <v>4.2074790800686525E-2</v>
      </c>
      <c r="J131" s="33">
        <v>4.1613535342626205E-2</v>
      </c>
      <c r="K131" s="33">
        <v>4.6047395430640237E-2</v>
      </c>
      <c r="L131" s="33">
        <v>4.6094824822245577E-2</v>
      </c>
      <c r="M131" s="33">
        <v>4.3496438098695182E-2</v>
      </c>
      <c r="N131" s="33">
        <v>4.1872554812226827E-2</v>
      </c>
      <c r="O131" s="33">
        <v>4.0494181859554411E-2</v>
      </c>
      <c r="P131" s="33">
        <v>3.9822085627232537E-2</v>
      </c>
      <c r="Q131" s="33">
        <v>4.0220312857505096E-2</v>
      </c>
      <c r="R131" s="33">
        <v>3.9841536096882818E-2</v>
      </c>
      <c r="S131" s="33">
        <v>4.010144620440232E-2</v>
      </c>
      <c r="T131" s="33">
        <v>4.120489825009107E-2</v>
      </c>
      <c r="U131" s="33">
        <v>4.3002972547444181E-2</v>
      </c>
      <c r="V131" s="33">
        <v>4.2924379682265187E-2</v>
      </c>
      <c r="W131" s="33">
        <v>4.3018940804695004E-2</v>
      </c>
      <c r="X131" s="33">
        <v>4.3090793242303957E-2</v>
      </c>
      <c r="Y131" s="33">
        <v>4.3207551230961518E-2</v>
      </c>
      <c r="Z131" s="33">
        <v>4.3107756788034378E-2</v>
      </c>
      <c r="AA131" s="33">
        <v>4.3215300598870313E-2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2.50089441360247E-2</v>
      </c>
      <c r="D135" s="33">
        <v>2.9128863880618614E-2</v>
      </c>
      <c r="E135" s="33">
        <v>3.3558421252167028E-2</v>
      </c>
      <c r="F135" s="33">
        <v>3.8878287094226721E-2</v>
      </c>
      <c r="G135" s="33">
        <v>4.019997972544781E-2</v>
      </c>
      <c r="H135" s="33">
        <v>4.1979703658952462E-2</v>
      </c>
      <c r="I135" s="33">
        <v>4.1021555760327774E-2</v>
      </c>
      <c r="J135" s="33">
        <v>4.0545343046954299E-2</v>
      </c>
      <c r="K135" s="33">
        <v>4.5296008671860531E-2</v>
      </c>
      <c r="L135" s="33">
        <v>4.4048563515361495E-2</v>
      </c>
      <c r="M135" s="33">
        <v>3.8841296718299681E-2</v>
      </c>
      <c r="N135" s="33">
        <v>3.9883395337212885E-2</v>
      </c>
      <c r="O135" s="33">
        <v>3.7954168814644078E-2</v>
      </c>
      <c r="P135" s="33">
        <v>3.8170407550345599E-2</v>
      </c>
      <c r="Q135" s="33">
        <v>3.8701352484408799E-2</v>
      </c>
      <c r="R135" s="33">
        <v>3.8221923857998524E-2</v>
      </c>
      <c r="S135" s="33">
        <v>3.8096138592809185E-2</v>
      </c>
      <c r="T135" s="33">
        <v>3.8946692942740162E-2</v>
      </c>
      <c r="U135" s="33">
        <v>4.0822488033899991E-2</v>
      </c>
      <c r="V135" s="33">
        <v>4.0981527177638324E-2</v>
      </c>
      <c r="W135" s="33">
        <v>4.1360436085695534E-2</v>
      </c>
      <c r="X135" s="33">
        <v>4.1710691144442709E-2</v>
      </c>
      <c r="Y135" s="33">
        <v>4.2055700207337808E-2</v>
      </c>
      <c r="Z135" s="33">
        <v>4.2177645871297645E-2</v>
      </c>
      <c r="AA135" s="33">
        <v>4.2505218002826729E-2</v>
      </c>
    </row>
    <row r="136" spans="1:27" x14ac:dyDescent="0.35">
      <c r="A136" s="31" t="s">
        <v>120</v>
      </c>
      <c r="B136" s="31" t="s">
        <v>74</v>
      </c>
      <c r="C136" s="33">
        <v>2.9422612139572594E-2</v>
      </c>
      <c r="D136" s="33">
        <v>3.4267885259325809E-2</v>
      </c>
      <c r="E136" s="33">
        <v>3.9479179967508549E-2</v>
      </c>
      <c r="F136" s="33">
        <v>4.5739713030448804E-2</v>
      </c>
      <c r="G136" s="33">
        <v>4.7293628800637484E-2</v>
      </c>
      <c r="H136" s="33">
        <v>4.9388480163937445E-2</v>
      </c>
      <c r="I136" s="33">
        <v>4.826011517862687E-2</v>
      </c>
      <c r="J136" s="33">
        <v>4.7699707875811376E-2</v>
      </c>
      <c r="K136" s="33">
        <v>5.3289630674415139E-2</v>
      </c>
      <c r="L136" s="33">
        <v>5.1822874597726394E-2</v>
      </c>
      <c r="M136" s="33">
        <v>4.5695243054554004E-2</v>
      </c>
      <c r="N136" s="33">
        <v>4.6921839660606313E-2</v>
      </c>
      <c r="O136" s="33">
        <v>4.4652844053247209E-2</v>
      </c>
      <c r="P136" s="33">
        <v>4.4906445047212563E-2</v>
      </c>
      <c r="Q136" s="33">
        <v>4.5531347254769247E-2</v>
      </c>
      <c r="R136" s="33">
        <v>4.4967227216859973E-2</v>
      </c>
      <c r="S136" s="33">
        <v>4.4819004995990813E-2</v>
      </c>
      <c r="T136" s="33">
        <v>4.5820072087730083E-2</v>
      </c>
      <c r="U136" s="33">
        <v>4.8025620933172294E-2</v>
      </c>
      <c r="V136" s="33">
        <v>4.8213433382274781E-2</v>
      </c>
      <c r="W136" s="33">
        <v>4.8659496918302007E-2</v>
      </c>
      <c r="X136" s="33">
        <v>4.9071170090138914E-2</v>
      </c>
      <c r="Y136" s="33">
        <v>4.9477224618623673E-2</v>
      </c>
      <c r="Z136" s="33">
        <v>4.9620846083370591E-2</v>
      </c>
      <c r="AA136" s="33">
        <v>5.0005546744042055E-2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1.9746054433185511E-2</v>
      </c>
      <c r="D140" s="33">
        <v>1.9983930795481702E-2</v>
      </c>
      <c r="E140" s="33">
        <v>2.2504811140321507E-2</v>
      </c>
      <c r="F140" s="33">
        <v>2.4887500955909775E-2</v>
      </c>
      <c r="G140" s="33">
        <v>2.690845741798668E-2</v>
      </c>
      <c r="H140" s="33">
        <v>2.8110871521442371E-2</v>
      </c>
      <c r="I140" s="33">
        <v>2.8067874594334446E-2</v>
      </c>
      <c r="J140" s="33">
        <v>2.8876341991363436E-2</v>
      </c>
      <c r="K140" s="33">
        <v>3.3108664531147122E-2</v>
      </c>
      <c r="L140" s="33">
        <v>3.3524940898441248E-2</v>
      </c>
      <c r="M140" s="33">
        <v>3.1034765368898543E-2</v>
      </c>
      <c r="N140" s="33">
        <v>2.9614219507400289E-2</v>
      </c>
      <c r="O140" s="33">
        <v>2.7598144444020353E-2</v>
      </c>
      <c r="P140" s="33">
        <v>2.6786776912308349E-2</v>
      </c>
      <c r="Q140" s="33">
        <v>2.6796768199781863E-2</v>
      </c>
      <c r="R140" s="33">
        <v>2.6295697829817472E-2</v>
      </c>
      <c r="S140" s="33">
        <v>2.6327260573322388E-2</v>
      </c>
      <c r="T140" s="33">
        <v>2.7021224442095145E-2</v>
      </c>
      <c r="U140" s="33">
        <v>2.8245657184968315E-2</v>
      </c>
      <c r="V140" s="33">
        <v>2.8073143373961933E-2</v>
      </c>
      <c r="W140" s="33">
        <v>2.7949474211831353E-2</v>
      </c>
      <c r="X140" s="33">
        <v>2.7848194378253529E-2</v>
      </c>
      <c r="Y140" s="33">
        <v>2.7802501232007216E-2</v>
      </c>
      <c r="Z140" s="33">
        <v>2.7647126100852782E-2</v>
      </c>
      <c r="AA140" s="33">
        <v>2.7612134956150326E-2</v>
      </c>
    </row>
    <row r="141" spans="1:27" x14ac:dyDescent="0.35">
      <c r="A141" s="31" t="s">
        <v>121</v>
      </c>
      <c r="B141" s="31" t="s">
        <v>74</v>
      </c>
      <c r="C141" s="33">
        <v>2.3231159402322142E-2</v>
      </c>
      <c r="D141" s="33">
        <v>2.3510543020681559E-2</v>
      </c>
      <c r="E141" s="33">
        <v>2.6476857639152994E-2</v>
      </c>
      <c r="F141" s="33">
        <v>2.9279389841274449E-2</v>
      </c>
      <c r="G141" s="33">
        <v>3.1656011410993792E-2</v>
      </c>
      <c r="H141" s="33">
        <v>3.3071320381822554E-2</v>
      </c>
      <c r="I141" s="33">
        <v>3.302092903099086E-2</v>
      </c>
      <c r="J141" s="33">
        <v>3.3972034974168112E-2</v>
      </c>
      <c r="K141" s="33">
        <v>3.8950213173691961E-2</v>
      </c>
      <c r="L141" s="33">
        <v>3.9441561455793986E-2</v>
      </c>
      <c r="M141" s="33">
        <v>3.6511554924391093E-2</v>
      </c>
      <c r="N141" s="33">
        <v>3.4840280088447438E-2</v>
      </c>
      <c r="O141" s="33">
        <v>3.246934383421702E-2</v>
      </c>
      <c r="P141" s="33">
        <v>3.1513981288358278E-2</v>
      </c>
      <c r="Q141" s="33">
        <v>3.1526011141530294E-2</v>
      </c>
      <c r="R141" s="33">
        <v>3.093622537032446E-2</v>
      </c>
      <c r="S141" s="33">
        <v>3.097314163822882E-2</v>
      </c>
      <c r="T141" s="33">
        <v>3.1789347270977444E-2</v>
      </c>
      <c r="U141" s="33">
        <v>3.3230726244409294E-2</v>
      </c>
      <c r="V141" s="33">
        <v>3.3027047457353305E-2</v>
      </c>
      <c r="W141" s="33">
        <v>3.2881161647044271E-2</v>
      </c>
      <c r="X141" s="33">
        <v>3.2762274715899709E-2</v>
      </c>
      <c r="Y141" s="33">
        <v>3.2708793386346399E-2</v>
      </c>
      <c r="Z141" s="33">
        <v>3.2526221828340918E-2</v>
      </c>
      <c r="AA141" s="33">
        <v>3.248527711921808E-2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5.9019052602919911E-2</v>
      </c>
      <c r="D145" s="33">
        <v>4.4710772934691285E-2</v>
      </c>
      <c r="E145" s="33">
        <v>4.4479859118393902E-2</v>
      </c>
      <c r="F145" s="33">
        <v>4.4480091334521674E-2</v>
      </c>
      <c r="G145" s="33">
        <v>4.3948915087212007E-2</v>
      </c>
      <c r="H145" s="33">
        <v>4.1460736055821852E-2</v>
      </c>
      <c r="I145" s="33">
        <v>3.9721751612501389E-2</v>
      </c>
      <c r="J145" s="33">
        <v>3.8143739327915732E-2</v>
      </c>
      <c r="K145" s="33">
        <v>3.7733599744599521E-2</v>
      </c>
      <c r="L145" s="33">
        <v>3.6604773385765919E-2</v>
      </c>
      <c r="M145" s="33">
        <v>3.5382273270390362E-2</v>
      </c>
      <c r="N145" s="33">
        <v>3.3678917378751186E-2</v>
      </c>
      <c r="O145" s="33">
        <v>3.2048819887135156E-2</v>
      </c>
      <c r="P145" s="33">
        <v>3.0562795841646666E-2</v>
      </c>
      <c r="Q145" s="33">
        <v>2.9409216140435776E-2</v>
      </c>
      <c r="R145" s="33">
        <v>2.8282547560646146E-2</v>
      </c>
      <c r="S145" s="33">
        <v>2.7226075056880787E-2</v>
      </c>
      <c r="T145" s="33">
        <v>2.6354123880922873E-2</v>
      </c>
      <c r="U145" s="33">
        <v>2.5497443492857576E-2</v>
      </c>
      <c r="V145" s="33">
        <v>2.4580797084700467E-2</v>
      </c>
      <c r="W145" s="33">
        <v>2.3797470693906392E-2</v>
      </c>
      <c r="X145" s="33">
        <v>2.303095271331838E-2</v>
      </c>
      <c r="Y145" s="33">
        <v>2.2386550359567874E-2</v>
      </c>
      <c r="Z145" s="33">
        <v>2.1597500439864675E-2</v>
      </c>
      <c r="AA145" s="33">
        <v>2.104288549626435E-2</v>
      </c>
    </row>
    <row r="146" spans="1:27" x14ac:dyDescent="0.35">
      <c r="A146" s="31" t="s">
        <v>122</v>
      </c>
      <c r="B146" s="31" t="s">
        <v>74</v>
      </c>
      <c r="C146" s="33">
        <v>6.9430226116672933E-2</v>
      </c>
      <c r="D146" s="33">
        <v>5.2597324378467258E-2</v>
      </c>
      <c r="E146" s="33">
        <v>5.2330706093551956E-2</v>
      </c>
      <c r="F146" s="33">
        <v>5.2329257551486826E-2</v>
      </c>
      <c r="G146" s="33">
        <v>5.1704400708677448E-2</v>
      </c>
      <c r="H146" s="33">
        <v>4.8776736880403404E-2</v>
      </c>
      <c r="I146" s="33">
        <v>4.6731655190458757E-2</v>
      </c>
      <c r="J146" s="33">
        <v>4.4876173466429511E-2</v>
      </c>
      <c r="K146" s="33">
        <v>4.4393614257471493E-2</v>
      </c>
      <c r="L146" s="33">
        <v>4.3065994449005891E-2</v>
      </c>
      <c r="M146" s="33">
        <v>4.1627232855936287E-2</v>
      </c>
      <c r="N146" s="33">
        <v>3.9622605459361714E-2</v>
      </c>
      <c r="O146" s="33">
        <v>3.7704927717337522E-2</v>
      </c>
      <c r="P146" s="33">
        <v>3.5956133889162328E-2</v>
      </c>
      <c r="Q146" s="33">
        <v>3.4599329164654156E-2</v>
      </c>
      <c r="R146" s="33">
        <v>3.327333339585415E-2</v>
      </c>
      <c r="S146" s="33">
        <v>3.2030659458286946E-2</v>
      </c>
      <c r="T146" s="33">
        <v>3.1004274218833682E-2</v>
      </c>
      <c r="U146" s="33">
        <v>2.9997460632019714E-2</v>
      </c>
      <c r="V146" s="33">
        <v>2.8918496028551784E-2</v>
      </c>
      <c r="W146" s="33">
        <v>2.7996432726361337E-2</v>
      </c>
      <c r="X146" s="33">
        <v>2.7095717076099275E-2</v>
      </c>
      <c r="Y146" s="33">
        <v>2.6337187133682761E-2</v>
      </c>
      <c r="Z146" s="33">
        <v>2.5408787667832552E-2</v>
      </c>
      <c r="AA146" s="33">
        <v>2.4756350612885666E-2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2.1572530551240362E-2</v>
      </c>
      <c r="D150" s="33">
        <v>2.4485098267043041E-2</v>
      </c>
      <c r="E150" s="33">
        <v>2.7377878485026194E-2</v>
      </c>
      <c r="F150" s="33">
        <v>2.9370056715233499E-2</v>
      </c>
      <c r="G150" s="33">
        <v>3.0998203012453852E-2</v>
      </c>
      <c r="H150" s="33">
        <v>2.9578459980857518E-2</v>
      </c>
      <c r="I150" s="33">
        <v>2.8541660673566015E-2</v>
      </c>
      <c r="J150" s="33">
        <v>2.8253201306946751E-2</v>
      </c>
      <c r="K150" s="33">
        <v>3.0465562470816641E-2</v>
      </c>
      <c r="L150" s="33">
        <v>3.0151996796732413E-2</v>
      </c>
      <c r="M150" s="33">
        <v>2.7264469527127012E-2</v>
      </c>
      <c r="N150" s="33">
        <v>2.7030365694548177E-2</v>
      </c>
      <c r="O150" s="33">
        <v>2.6000410154536923E-2</v>
      </c>
      <c r="P150" s="33">
        <v>2.5942723535891787E-2</v>
      </c>
      <c r="Q150" s="33">
        <v>2.6767913878108524E-2</v>
      </c>
      <c r="R150" s="33">
        <v>2.7002608811413403E-2</v>
      </c>
      <c r="S150" s="33">
        <v>2.7324098407925556E-2</v>
      </c>
      <c r="T150" s="33">
        <v>2.8258798702636929E-2</v>
      </c>
      <c r="U150" s="33">
        <v>2.9583488376537837E-2</v>
      </c>
      <c r="V150" s="33">
        <v>2.9495176509802976E-2</v>
      </c>
      <c r="W150" s="33">
        <v>2.9465082368435511E-2</v>
      </c>
      <c r="X150" s="33">
        <v>2.9483315309667801E-2</v>
      </c>
      <c r="Y150" s="33">
        <v>2.9560474442370296E-2</v>
      </c>
      <c r="Z150" s="33">
        <v>2.9568320964542653E-2</v>
      </c>
      <c r="AA150" s="33">
        <v>2.9591691793372038E-2</v>
      </c>
    </row>
    <row r="151" spans="1:27" x14ac:dyDescent="0.35">
      <c r="A151" s="31" t="s">
        <v>123</v>
      </c>
      <c r="B151" s="31" t="s">
        <v>74</v>
      </c>
      <c r="C151" s="33">
        <v>2.5364197209747041E-2</v>
      </c>
      <c r="D151" s="33">
        <v>2.880329574331824E-2</v>
      </c>
      <c r="E151" s="33">
        <v>3.220281840487324E-2</v>
      </c>
      <c r="F151" s="33">
        <v>3.4547075548600301E-2</v>
      </c>
      <c r="G151" s="33">
        <v>3.6473974854240511E-2</v>
      </c>
      <c r="H151" s="33">
        <v>3.480313341074133E-2</v>
      </c>
      <c r="I151" s="33">
        <v>3.3581359497217272E-2</v>
      </c>
      <c r="J151" s="33">
        <v>3.3231070219800679E-2</v>
      </c>
      <c r="K151" s="33">
        <v>3.5841020457937849E-2</v>
      </c>
      <c r="L151" s="33">
        <v>3.5471201345104841E-2</v>
      </c>
      <c r="M151" s="33">
        <v>3.2075493557598284E-2</v>
      </c>
      <c r="N151" s="33">
        <v>3.1800825387706802E-2</v>
      </c>
      <c r="O151" s="33">
        <v>3.0591161448461007E-2</v>
      </c>
      <c r="P151" s="33">
        <v>3.0520549715242155E-2</v>
      </c>
      <c r="Q151" s="33">
        <v>3.1490613337280801E-2</v>
      </c>
      <c r="R151" s="33">
        <v>3.1767501483801572E-2</v>
      </c>
      <c r="S151" s="33">
        <v>3.21463746875345E-2</v>
      </c>
      <c r="T151" s="33">
        <v>3.3242084038041103E-2</v>
      </c>
      <c r="U151" s="33">
        <v>3.4803896604829077E-2</v>
      </c>
      <c r="V151" s="33">
        <v>3.4704702426605082E-2</v>
      </c>
      <c r="W151" s="33">
        <v>3.4661250064502769E-2</v>
      </c>
      <c r="X151" s="33">
        <v>3.4689061141545519E-2</v>
      </c>
      <c r="Y151" s="33">
        <v>3.4779099453806618E-2</v>
      </c>
      <c r="Z151" s="33">
        <v>3.4785438724713638E-2</v>
      </c>
      <c r="AA151" s="33">
        <v>3.4816337435612257E-2</v>
      </c>
    </row>
  </sheetData>
  <sheetProtection algorithmName="SHA-512" hashValue="FIXwtiS4QVuTuf+pYY68wR3prAWre5zzrp6W73lb+fNSHlUywYvlYQl1fO/ZwYbLPS9jfHJDzMcywBv63xkBkA==" saltValue="sSTVmoHf9yGNdCOQ88ZfO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3">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95446.209999999992</v>
      </c>
      <c r="D6" s="34">
        <v>85377.776500000007</v>
      </c>
      <c r="E6" s="34">
        <v>85817.682339999985</v>
      </c>
      <c r="F6" s="34">
        <v>83360.160499999998</v>
      </c>
      <c r="G6" s="34">
        <v>81208.199800000002</v>
      </c>
      <c r="H6" s="34">
        <v>78183.010899999965</v>
      </c>
      <c r="I6" s="34">
        <v>77883.404600000009</v>
      </c>
      <c r="J6" s="34">
        <v>80306.582300002425</v>
      </c>
      <c r="K6" s="34">
        <v>65766.427750002404</v>
      </c>
      <c r="L6" s="34">
        <v>65060.54920000241</v>
      </c>
      <c r="M6" s="34">
        <v>62376.800940002431</v>
      </c>
      <c r="N6" s="34">
        <v>64542.245860002418</v>
      </c>
      <c r="O6" s="34">
        <v>65919.193350002432</v>
      </c>
      <c r="P6" s="34">
        <v>65967.547430002422</v>
      </c>
      <c r="Q6" s="34">
        <v>58015.919650002426</v>
      </c>
      <c r="R6" s="34">
        <v>60151.274600002405</v>
      </c>
      <c r="S6" s="34">
        <v>53042.093600002401</v>
      </c>
      <c r="T6" s="34">
        <v>52111.536800002403</v>
      </c>
      <c r="U6" s="34">
        <v>52844.151000002421</v>
      </c>
      <c r="V6" s="34">
        <v>39668.689400002404</v>
      </c>
      <c r="W6" s="34">
        <v>36981.780200002409</v>
      </c>
      <c r="X6" s="34">
        <v>25209.739800002408</v>
      </c>
      <c r="Y6" s="34">
        <v>24609.019900002437</v>
      </c>
      <c r="Z6" s="34">
        <v>24606.148400002417</v>
      </c>
      <c r="AA6" s="34">
        <v>21313.257600002413</v>
      </c>
    </row>
    <row r="7" spans="1:27" x14ac:dyDescent="0.35">
      <c r="A7" s="31" t="s">
        <v>38</v>
      </c>
      <c r="B7" s="31" t="s">
        <v>68</v>
      </c>
      <c r="C7" s="34">
        <v>32441.767899999995</v>
      </c>
      <c r="D7" s="34">
        <v>27900.4202</v>
      </c>
      <c r="E7" s="34">
        <v>32204.778199999986</v>
      </c>
      <c r="F7" s="34">
        <v>33030.880799999999</v>
      </c>
      <c r="G7" s="34">
        <v>31428.3658</v>
      </c>
      <c r="H7" s="34">
        <v>30519.389999999992</v>
      </c>
      <c r="I7" s="34">
        <v>28895.606999999996</v>
      </c>
      <c r="J7" s="34">
        <v>27616.641500001202</v>
      </c>
      <c r="K7" s="34">
        <v>25461.054800001202</v>
      </c>
      <c r="L7" s="34">
        <v>26821.035100001194</v>
      </c>
      <c r="M7" s="34">
        <v>23891.453000001209</v>
      </c>
      <c r="N7" s="34">
        <v>27099.711300001207</v>
      </c>
      <c r="O7" s="34">
        <v>27530.138800001208</v>
      </c>
      <c r="P7" s="34">
        <v>26151.056800001203</v>
      </c>
      <c r="Q7" s="34">
        <v>26401.736400001213</v>
      </c>
      <c r="R7" s="34">
        <v>24447.997200001206</v>
      </c>
      <c r="S7" s="34">
        <v>21248.661500001203</v>
      </c>
      <c r="T7" s="34">
        <v>21383.245100001197</v>
      </c>
      <c r="U7" s="34">
        <v>22485.416300001209</v>
      </c>
      <c r="V7" s="34">
        <v>21976.083500001205</v>
      </c>
      <c r="W7" s="34">
        <v>23473.806300001208</v>
      </c>
      <c r="X7" s="34">
        <v>23424.981200001203</v>
      </c>
      <c r="Y7" s="34">
        <v>23934.706300001213</v>
      </c>
      <c r="Z7" s="34">
        <v>23030.193000001203</v>
      </c>
      <c r="AA7" s="34">
        <v>24057.171400001193</v>
      </c>
    </row>
    <row r="8" spans="1:27" x14ac:dyDescent="0.35">
      <c r="A8" s="31" t="s">
        <v>38</v>
      </c>
      <c r="B8" s="31" t="s">
        <v>18</v>
      </c>
      <c r="C8" s="34">
        <v>2548.6860008199997</v>
      </c>
      <c r="D8" s="34">
        <v>2360.4423854603997</v>
      </c>
      <c r="E8" s="34">
        <v>1919.4678961764</v>
      </c>
      <c r="F8" s="34">
        <v>1837.9823543427599</v>
      </c>
      <c r="G8" s="34">
        <v>1837.9823221380998</v>
      </c>
      <c r="H8" s="34">
        <v>1837.9827080897999</v>
      </c>
      <c r="I8" s="34">
        <v>1837.9829399080002</v>
      </c>
      <c r="J8" s="34">
        <v>1837.9832607045</v>
      </c>
      <c r="K8" s="34">
        <v>1837.9836297552997</v>
      </c>
      <c r="L8" s="34">
        <v>1837.9845250180999</v>
      </c>
      <c r="M8" s="34">
        <v>1837.9847822076997</v>
      </c>
      <c r="N8" s="34">
        <v>1837.9862365561</v>
      </c>
      <c r="O8" s="34">
        <v>1837.9870084318991</v>
      </c>
      <c r="P8" s="34">
        <v>1837.9882715537001</v>
      </c>
      <c r="Q8" s="34">
        <v>2066.8728944578002</v>
      </c>
      <c r="R8" s="34">
        <v>2370.8301004733999</v>
      </c>
      <c r="S8" s="34">
        <v>4647.1939916939</v>
      </c>
      <c r="T8" s="34">
        <v>6072.9429307910004</v>
      </c>
      <c r="U8" s="34">
        <v>5499.7156668723001</v>
      </c>
      <c r="V8" s="34">
        <v>6812.7969959317998</v>
      </c>
      <c r="W8" s="34">
        <v>5985.9056299935983</v>
      </c>
      <c r="X8" s="34">
        <v>9178.269012064</v>
      </c>
      <c r="Y8" s="34">
        <v>6016.2588129201995</v>
      </c>
      <c r="Z8" s="34">
        <v>4986.9303622030002</v>
      </c>
      <c r="AA8" s="34">
        <v>3282.2839151364001</v>
      </c>
    </row>
    <row r="9" spans="1:27" x14ac:dyDescent="0.35">
      <c r="A9" s="31" t="s">
        <v>38</v>
      </c>
      <c r="B9" s="31" t="s">
        <v>30</v>
      </c>
      <c r="C9" s="34">
        <v>728.37894700000004</v>
      </c>
      <c r="D9" s="34">
        <v>728.00226099999998</v>
      </c>
      <c r="E9" s="34">
        <v>754.88623899999993</v>
      </c>
      <c r="F9" s="34">
        <v>88.308706999999998</v>
      </c>
      <c r="G9" s="34">
        <v>84.096685391400001</v>
      </c>
      <c r="H9" s="34">
        <v>85.748018999999999</v>
      </c>
      <c r="I9" s="34">
        <v>84.582535550000003</v>
      </c>
      <c r="J9" s="34">
        <v>84.096567123699998</v>
      </c>
      <c r="K9" s="34">
        <v>84.096811048939998</v>
      </c>
      <c r="L9" s="34">
        <v>85.543882800000006</v>
      </c>
      <c r="M9" s="34">
        <v>90.547471799999997</v>
      </c>
      <c r="N9" s="34">
        <v>85.755715199999997</v>
      </c>
      <c r="O9" s="34">
        <v>85.921926400000004</v>
      </c>
      <c r="P9" s="34">
        <v>84.816748799999999</v>
      </c>
      <c r="Q9" s="34">
        <v>7.4967379999999997</v>
      </c>
      <c r="R9" s="34">
        <v>13.677025</v>
      </c>
      <c r="S9" s="34">
        <v>194.40090000000001</v>
      </c>
      <c r="T9" s="34">
        <v>412.85820000000001</v>
      </c>
      <c r="U9" s="34">
        <v>0</v>
      </c>
      <c r="V9" s="34">
        <v>0</v>
      </c>
      <c r="W9" s="34">
        <v>0</v>
      </c>
      <c r="X9" s="34">
        <v>0</v>
      </c>
      <c r="Y9" s="34">
        <v>0</v>
      </c>
      <c r="Z9" s="34">
        <v>0</v>
      </c>
      <c r="AA9" s="34">
        <v>0</v>
      </c>
    </row>
    <row r="10" spans="1:27" x14ac:dyDescent="0.35">
      <c r="A10" s="31" t="s">
        <v>38</v>
      </c>
      <c r="B10" s="31" t="s">
        <v>63</v>
      </c>
      <c r="C10" s="34">
        <v>67.06522055571601</v>
      </c>
      <c r="D10" s="34">
        <v>50.503386836650989</v>
      </c>
      <c r="E10" s="34">
        <v>112.79390300686397</v>
      </c>
      <c r="F10" s="34">
        <v>14.594039204082991</v>
      </c>
      <c r="G10" s="34">
        <v>0.48335401188799998</v>
      </c>
      <c r="H10" s="34">
        <v>2.5444917485389991</v>
      </c>
      <c r="I10" s="34">
        <v>0.68920605206399999</v>
      </c>
      <c r="J10" s="34">
        <v>1.4614599924999984E-2</v>
      </c>
      <c r="K10" s="34">
        <v>0.23479957708099997</v>
      </c>
      <c r="L10" s="34">
        <v>1.1472735051089997</v>
      </c>
      <c r="M10" s="34">
        <v>7.0287426938050004</v>
      </c>
      <c r="N10" s="34">
        <v>1.6503552043190002</v>
      </c>
      <c r="O10" s="34">
        <v>1.4542607824299998</v>
      </c>
      <c r="P10" s="34">
        <v>1.562700619319999</v>
      </c>
      <c r="Q10" s="34">
        <v>42.981139328219989</v>
      </c>
      <c r="R10" s="34">
        <v>62.377172929439993</v>
      </c>
      <c r="S10" s="34">
        <v>779.9382467954099</v>
      </c>
      <c r="T10" s="34">
        <v>1318.0933704899101</v>
      </c>
      <c r="U10" s="34">
        <v>1583.8764598930002</v>
      </c>
      <c r="V10" s="34">
        <v>3256.4274604394996</v>
      </c>
      <c r="W10" s="34">
        <v>3395.08456267782</v>
      </c>
      <c r="X10" s="34">
        <v>4463.6180984435896</v>
      </c>
      <c r="Y10" s="34">
        <v>5631.0319031684594</v>
      </c>
      <c r="Z10" s="34">
        <v>3156.5180636149998</v>
      </c>
      <c r="AA10" s="34">
        <v>4049.1252484420402</v>
      </c>
    </row>
    <row r="11" spans="1:27" x14ac:dyDescent="0.35">
      <c r="A11" s="31" t="s">
        <v>38</v>
      </c>
      <c r="B11" s="31" t="s">
        <v>62</v>
      </c>
      <c r="C11" s="34">
        <v>12377.543307399998</v>
      </c>
      <c r="D11" s="34">
        <v>15797.159216599992</v>
      </c>
      <c r="E11" s="34">
        <v>12735.654827399998</v>
      </c>
      <c r="F11" s="34">
        <v>13949.345125543996</v>
      </c>
      <c r="G11" s="34">
        <v>15674.025531471794</v>
      </c>
      <c r="H11" s="34">
        <v>14625.056782709999</v>
      </c>
      <c r="I11" s="34">
        <v>14636.870690277799</v>
      </c>
      <c r="J11" s="34">
        <v>16993.626908751317</v>
      </c>
      <c r="K11" s="34">
        <v>14735.103998859997</v>
      </c>
      <c r="L11" s="34">
        <v>12307.548010299995</v>
      </c>
      <c r="M11" s="34">
        <v>15808.902095799996</v>
      </c>
      <c r="N11" s="34">
        <v>12805.079775839993</v>
      </c>
      <c r="O11" s="34">
        <v>13782.885108199996</v>
      </c>
      <c r="P11" s="34">
        <v>15489.913699199993</v>
      </c>
      <c r="Q11" s="34">
        <v>14837.455361649976</v>
      </c>
      <c r="R11" s="34">
        <v>14791.017001329998</v>
      </c>
      <c r="S11" s="34">
        <v>17169.365087849998</v>
      </c>
      <c r="T11" s="34">
        <v>14959.66037886</v>
      </c>
      <c r="U11" s="34">
        <v>12507.203300749999</v>
      </c>
      <c r="V11" s="34">
        <v>15963.596443999997</v>
      </c>
      <c r="W11" s="34">
        <v>12721.322051959996</v>
      </c>
      <c r="X11" s="34">
        <v>13558.183511279996</v>
      </c>
      <c r="Y11" s="34">
        <v>15294.156403939996</v>
      </c>
      <c r="Z11" s="34">
        <v>14177.278649229998</v>
      </c>
      <c r="AA11" s="34">
        <v>14260.625383269995</v>
      </c>
    </row>
    <row r="12" spans="1:27" x14ac:dyDescent="0.35">
      <c r="A12" s="31" t="s">
        <v>38</v>
      </c>
      <c r="B12" s="31" t="s">
        <v>66</v>
      </c>
      <c r="C12" s="34">
        <v>27109.185546999997</v>
      </c>
      <c r="D12" s="34">
        <v>33146.99891597902</v>
      </c>
      <c r="E12" s="34">
        <v>31731.688036000549</v>
      </c>
      <c r="F12" s="34">
        <v>31549.409347070959</v>
      </c>
      <c r="G12" s="34">
        <v>33677.787259927791</v>
      </c>
      <c r="H12" s="34">
        <v>35863.554835242983</v>
      </c>
      <c r="I12" s="34">
        <v>36738.180463967343</v>
      </c>
      <c r="J12" s="34">
        <v>36492.18055399997</v>
      </c>
      <c r="K12" s="34">
        <v>35996.471147965291</v>
      </c>
      <c r="L12" s="34">
        <v>35886.13554746344</v>
      </c>
      <c r="M12" s="34">
        <v>37043.063628985568</v>
      </c>
      <c r="N12" s="34">
        <v>34270.779947148891</v>
      </c>
      <c r="O12" s="34">
        <v>33403.173884831122</v>
      </c>
      <c r="P12" s="34">
        <v>35042.895554652503</v>
      </c>
      <c r="Q12" s="34">
        <v>36831.38404011845</v>
      </c>
      <c r="R12" s="34">
        <v>37100.314940104901</v>
      </c>
      <c r="S12" s="34">
        <v>38233.47816791349</v>
      </c>
      <c r="T12" s="34">
        <v>37265.263368708976</v>
      </c>
      <c r="U12" s="34">
        <v>36901.564290561902</v>
      </c>
      <c r="V12" s="34">
        <v>40909.321752141259</v>
      </c>
      <c r="W12" s="34">
        <v>44813.615377070986</v>
      </c>
      <c r="X12" s="34">
        <v>48851.17997400833</v>
      </c>
      <c r="Y12" s="34">
        <v>52103.502313573263</v>
      </c>
      <c r="Z12" s="34">
        <v>55015.747110072029</v>
      </c>
      <c r="AA12" s="34">
        <v>57045.130077158567</v>
      </c>
    </row>
    <row r="13" spans="1:27" x14ac:dyDescent="0.35">
      <c r="A13" s="31" t="s">
        <v>38</v>
      </c>
      <c r="B13" s="31" t="s">
        <v>65</v>
      </c>
      <c r="C13" s="34">
        <v>14751.683282758555</v>
      </c>
      <c r="D13" s="34">
        <v>18179.984928775426</v>
      </c>
      <c r="E13" s="34">
        <v>18473.564328768822</v>
      </c>
      <c r="F13" s="34">
        <v>19344.630229401821</v>
      </c>
      <c r="G13" s="34">
        <v>18671.321029382423</v>
      </c>
      <c r="H13" s="34">
        <v>20158.837010807885</v>
      </c>
      <c r="I13" s="34">
        <v>20865.540280804464</v>
      </c>
      <c r="J13" s="34">
        <v>19100.981200599843</v>
      </c>
      <c r="K13" s="34">
        <v>20802.972642757311</v>
      </c>
      <c r="L13" s="34">
        <v>21559.737708055934</v>
      </c>
      <c r="M13" s="34">
        <v>21861.346486660132</v>
      </c>
      <c r="N13" s="34">
        <v>22102.079764789734</v>
      </c>
      <c r="O13" s="34">
        <v>21200.351483717099</v>
      </c>
      <c r="P13" s="34">
        <v>20432.246468163605</v>
      </c>
      <c r="Q13" s="34">
        <v>27131.860045610254</v>
      </c>
      <c r="R13" s="34">
        <v>27621.68896604958</v>
      </c>
      <c r="S13" s="34">
        <v>35328.655177365988</v>
      </c>
      <c r="T13" s="34">
        <v>36768.168224299981</v>
      </c>
      <c r="U13" s="34">
        <v>38456.640342459497</v>
      </c>
      <c r="V13" s="34">
        <v>41349.824977568591</v>
      </c>
      <c r="W13" s="34">
        <v>43305.044162557788</v>
      </c>
      <c r="X13" s="34">
        <v>46781.538197338698</v>
      </c>
      <c r="Y13" s="34">
        <v>45207.161674241492</v>
      </c>
      <c r="Z13" s="34">
        <v>47253.425947652599</v>
      </c>
      <c r="AA13" s="34">
        <v>48013.824839726403</v>
      </c>
    </row>
    <row r="14" spans="1:27" x14ac:dyDescent="0.35">
      <c r="A14" s="31" t="s">
        <v>38</v>
      </c>
      <c r="B14" s="31" t="s">
        <v>34</v>
      </c>
      <c r="C14" s="34">
        <v>161.6746074987</v>
      </c>
      <c r="D14" s="34">
        <v>127.6352208727</v>
      </c>
      <c r="E14" s="34">
        <v>176.01533465239999</v>
      </c>
      <c r="F14" s="34">
        <v>181.3576886101998</v>
      </c>
      <c r="G14" s="34">
        <v>189.8370957418999</v>
      </c>
      <c r="H14" s="34">
        <v>209.9808911108999</v>
      </c>
      <c r="I14" s="34">
        <v>212.46645763059976</v>
      </c>
      <c r="J14" s="34">
        <v>240.98087852619992</v>
      </c>
      <c r="K14" s="34">
        <v>189.35441327849989</v>
      </c>
      <c r="L14" s="34">
        <v>190.57422047049988</v>
      </c>
      <c r="M14" s="34">
        <v>189.96437285399972</v>
      </c>
      <c r="N14" s="34">
        <v>208.4082972289998</v>
      </c>
      <c r="O14" s="34">
        <v>176.37833466699988</v>
      </c>
      <c r="P14" s="34">
        <v>155.14486788099998</v>
      </c>
      <c r="Q14" s="34">
        <v>2237.4119473749997</v>
      </c>
      <c r="R14" s="34">
        <v>2334.4010672300001</v>
      </c>
      <c r="S14" s="34">
        <v>5458.0426823480011</v>
      </c>
      <c r="T14" s="34">
        <v>5308.1368358960008</v>
      </c>
      <c r="U14" s="34">
        <v>5589.5287336210004</v>
      </c>
      <c r="V14" s="34">
        <v>5886.1350519699999</v>
      </c>
      <c r="W14" s="34">
        <v>7758.0094004489993</v>
      </c>
      <c r="X14" s="34">
        <v>8226.1396121229991</v>
      </c>
      <c r="Y14" s="34">
        <v>9409.0209001579988</v>
      </c>
      <c r="Z14" s="34">
        <v>9997.9919843529988</v>
      </c>
      <c r="AA14" s="34">
        <v>9927.5853663679973</v>
      </c>
    </row>
    <row r="15" spans="1:27" x14ac:dyDescent="0.35">
      <c r="A15" s="31" t="s">
        <v>38</v>
      </c>
      <c r="B15" s="31" t="s">
        <v>70</v>
      </c>
      <c r="C15" s="34">
        <v>49.756624299999999</v>
      </c>
      <c r="D15" s="34">
        <v>4.3649029399999799</v>
      </c>
      <c r="E15" s="34">
        <v>43.372226699999999</v>
      </c>
      <c r="F15" s="34">
        <v>46.68530781989999</v>
      </c>
      <c r="G15" s="34">
        <v>97.523497157799994</v>
      </c>
      <c r="H15" s="34">
        <v>147.94839095270001</v>
      </c>
      <c r="I15" s="34">
        <v>154.94967223680001</v>
      </c>
      <c r="J15" s="34">
        <v>96.503199047699994</v>
      </c>
      <c r="K15" s="34">
        <v>433.98952212609987</v>
      </c>
      <c r="L15" s="34">
        <v>720.65523937390014</v>
      </c>
      <c r="M15" s="34">
        <v>478.37529761709999</v>
      </c>
      <c r="N15" s="34">
        <v>966.49381430139988</v>
      </c>
      <c r="O15" s="34">
        <v>424.03608690679994</v>
      </c>
      <c r="P15" s="34">
        <v>654.49044219509892</v>
      </c>
      <c r="Q15" s="34">
        <v>2001.2209602048997</v>
      </c>
      <c r="R15" s="34">
        <v>1958.1266982015004</v>
      </c>
      <c r="S15" s="34">
        <v>3831.0251187469999</v>
      </c>
      <c r="T15" s="34">
        <v>3963.4769152039999</v>
      </c>
      <c r="U15" s="34">
        <v>4106.3936156109994</v>
      </c>
      <c r="V15" s="34">
        <v>4362.2049435979989</v>
      </c>
      <c r="W15" s="34">
        <v>4148.0348539884999</v>
      </c>
      <c r="X15" s="34">
        <v>4992.9851081999986</v>
      </c>
      <c r="Y15" s="34">
        <v>4955.4131459949995</v>
      </c>
      <c r="Z15" s="34">
        <v>5590.3512732529907</v>
      </c>
      <c r="AA15" s="34">
        <v>5634.2264631714988</v>
      </c>
    </row>
    <row r="16" spans="1:27" x14ac:dyDescent="0.35">
      <c r="A16" s="31" t="s">
        <v>38</v>
      </c>
      <c r="B16" s="31" t="s">
        <v>52</v>
      </c>
      <c r="C16" s="34">
        <v>98.589537749999991</v>
      </c>
      <c r="D16" s="34">
        <v>84.705544844999991</v>
      </c>
      <c r="E16" s="34">
        <v>69.817313458000001</v>
      </c>
      <c r="F16" s="34">
        <v>79.329396939999995</v>
      </c>
      <c r="G16" s="34">
        <v>73.815285979999999</v>
      </c>
      <c r="H16" s="34">
        <v>67.522409080000003</v>
      </c>
      <c r="I16" s="34">
        <v>64.232654069999967</v>
      </c>
      <c r="J16" s="34">
        <v>62.095518729999888</v>
      </c>
      <c r="K16" s="34">
        <v>47.511310979999799</v>
      </c>
      <c r="L16" s="34">
        <v>44.100247439999983</v>
      </c>
      <c r="M16" s="34">
        <v>49.279718339999995</v>
      </c>
      <c r="N16" s="34">
        <v>60.888914869999887</v>
      </c>
      <c r="O16" s="34">
        <v>74.146173549999901</v>
      </c>
      <c r="P16" s="34">
        <v>86.38878978999999</v>
      </c>
      <c r="Q16" s="34">
        <v>104.38383559999987</v>
      </c>
      <c r="R16" s="34">
        <v>116.47989131999999</v>
      </c>
      <c r="S16" s="34">
        <v>111.88922583999978</v>
      </c>
      <c r="T16" s="34">
        <v>121.75483996999999</v>
      </c>
      <c r="U16" s="34">
        <v>142.60511297999977</v>
      </c>
      <c r="V16" s="34">
        <v>140.66688482999999</v>
      </c>
      <c r="W16" s="34">
        <v>153.22197413999999</v>
      </c>
      <c r="X16" s="34">
        <v>153.3872638199999</v>
      </c>
      <c r="Y16" s="34">
        <v>154.13155687999986</v>
      </c>
      <c r="Z16" s="34">
        <v>166.37351456000002</v>
      </c>
      <c r="AA16" s="34">
        <v>172.61025409999991</v>
      </c>
    </row>
    <row r="17" spans="1:27" x14ac:dyDescent="0.35">
      <c r="A17" s="38" t="s">
        <v>127</v>
      </c>
      <c r="B17" s="38"/>
      <c r="C17" s="35">
        <v>185470.52020553424</v>
      </c>
      <c r="D17" s="35">
        <v>183541.28779465149</v>
      </c>
      <c r="E17" s="35">
        <v>183750.51577035262</v>
      </c>
      <c r="F17" s="35">
        <v>183175.3111025636</v>
      </c>
      <c r="G17" s="35">
        <v>182582.26178232336</v>
      </c>
      <c r="H17" s="35">
        <v>181276.12474759915</v>
      </c>
      <c r="I17" s="35">
        <v>180942.85771655969</v>
      </c>
      <c r="J17" s="35">
        <v>182432.10690578289</v>
      </c>
      <c r="K17" s="35">
        <v>164684.34557996751</v>
      </c>
      <c r="L17" s="35">
        <v>163559.68124714619</v>
      </c>
      <c r="M17" s="35">
        <v>162917.12714815084</v>
      </c>
      <c r="N17" s="35">
        <v>162745.28895474266</v>
      </c>
      <c r="O17" s="35">
        <v>163761.1058223662</v>
      </c>
      <c r="P17" s="35">
        <v>165008.02767299273</v>
      </c>
      <c r="Q17" s="35">
        <v>165335.70626916835</v>
      </c>
      <c r="R17" s="35">
        <v>166559.17700589093</v>
      </c>
      <c r="S17" s="35">
        <v>170643.78667162237</v>
      </c>
      <c r="T17" s="35">
        <v>170291.76837315346</v>
      </c>
      <c r="U17" s="35">
        <v>170278.56736054033</v>
      </c>
      <c r="V17" s="35">
        <v>169936.74053008476</v>
      </c>
      <c r="W17" s="35">
        <v>170676.5582842638</v>
      </c>
      <c r="X17" s="35">
        <v>171467.50979313822</v>
      </c>
      <c r="Y17" s="35">
        <v>172795.83730784705</v>
      </c>
      <c r="Z17" s="35">
        <v>172226.24153277624</v>
      </c>
      <c r="AA17" s="35">
        <v>172021.41846373701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45210.340700000001</v>
      </c>
      <c r="D20" s="34">
        <v>39961.220600000001</v>
      </c>
      <c r="E20" s="34">
        <v>38147.2212</v>
      </c>
      <c r="F20" s="34">
        <v>35733.668100000003</v>
      </c>
      <c r="G20" s="34">
        <v>35503.604699999996</v>
      </c>
      <c r="H20" s="34">
        <v>32634.628199999985</v>
      </c>
      <c r="I20" s="34">
        <v>33272.936900000001</v>
      </c>
      <c r="J20" s="34">
        <v>34403.994900001206</v>
      </c>
      <c r="K20" s="34">
        <v>27442.846900001205</v>
      </c>
      <c r="L20" s="34">
        <v>27533.98020000121</v>
      </c>
      <c r="M20" s="34">
        <v>26476.51920000121</v>
      </c>
      <c r="N20" s="34">
        <v>27211.155700001211</v>
      </c>
      <c r="O20" s="34">
        <v>27996.127900001207</v>
      </c>
      <c r="P20" s="34">
        <v>28058.477700001207</v>
      </c>
      <c r="Q20" s="34">
        <v>20429.219400001206</v>
      </c>
      <c r="R20" s="34">
        <v>24755.830100001196</v>
      </c>
      <c r="S20" s="34">
        <v>18389.905800001208</v>
      </c>
      <c r="T20" s="34">
        <v>16833.590400001201</v>
      </c>
      <c r="U20" s="34">
        <v>18359.671700001214</v>
      </c>
      <c r="V20" s="34">
        <v>8672.4001000012086</v>
      </c>
      <c r="W20" s="34">
        <v>8672.4000000012093</v>
      </c>
      <c r="X20" s="34">
        <v>4193.7563000012096</v>
      </c>
      <c r="Y20" s="34">
        <v>4826.7104000012168</v>
      </c>
      <c r="Z20" s="34">
        <v>4579.3510000012093</v>
      </c>
      <c r="AA20" s="34">
        <v>4466.8580000012107</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23.466105819999999</v>
      </c>
      <c r="D22" s="34">
        <v>34.691711053299997</v>
      </c>
      <c r="E22" s="34">
        <v>34.693317044599993</v>
      </c>
      <c r="F22" s="34">
        <v>65.52857843436</v>
      </c>
      <c r="G22" s="34">
        <v>65.528551821799994</v>
      </c>
      <c r="H22" s="34">
        <v>65.528720721799999</v>
      </c>
      <c r="I22" s="34">
        <v>65.528768227500009</v>
      </c>
      <c r="J22" s="34">
        <v>65.528857683899915</v>
      </c>
      <c r="K22" s="34">
        <v>65.528696295499998</v>
      </c>
      <c r="L22" s="34">
        <v>65.528873664999992</v>
      </c>
      <c r="M22" s="34">
        <v>65.528953627999982</v>
      </c>
      <c r="N22" s="34">
        <v>65.5293273586</v>
      </c>
      <c r="O22" s="34">
        <v>65.529463351700002</v>
      </c>
      <c r="P22" s="34">
        <v>65.529909564099995</v>
      </c>
      <c r="Q22" s="34">
        <v>294.4102838028</v>
      </c>
      <c r="R22" s="34">
        <v>383.46190740229997</v>
      </c>
      <c r="S22" s="34">
        <v>2052.6343876289998</v>
      </c>
      <c r="T22" s="34">
        <v>2743.2913398420001</v>
      </c>
      <c r="U22" s="34">
        <v>2525.3577589369997</v>
      </c>
      <c r="V22" s="34">
        <v>3182.9394473699999</v>
      </c>
      <c r="W22" s="34">
        <v>2821.9054377299999</v>
      </c>
      <c r="X22" s="34">
        <v>5005.5010999999995</v>
      </c>
      <c r="Y22" s="34">
        <v>2185.9012400000001</v>
      </c>
      <c r="Z22" s="34">
        <v>1518.6001000000001</v>
      </c>
      <c r="AA22" s="34">
        <v>1586.6365000000001</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3.69933945376</v>
      </c>
      <c r="D24" s="34">
        <v>0.25298625090400001</v>
      </c>
      <c r="E24" s="34">
        <v>5.4470658273500003</v>
      </c>
      <c r="F24" s="34">
        <v>4.8305230051699999</v>
      </c>
      <c r="G24" s="34">
        <v>2.0513637899999991E-3</v>
      </c>
      <c r="H24" s="34">
        <v>2.2070526199999998E-3</v>
      </c>
      <c r="I24" s="34">
        <v>2.3202995499999992E-3</v>
      </c>
      <c r="J24" s="34">
        <v>2.4514377339999991E-3</v>
      </c>
      <c r="K24" s="34">
        <v>2.4110871699999986E-3</v>
      </c>
      <c r="L24" s="34">
        <v>2.6064771699999979E-3</v>
      </c>
      <c r="M24" s="34">
        <v>2.7408806700000002E-3</v>
      </c>
      <c r="N24" s="34">
        <v>3.046357359999999E-3</v>
      </c>
      <c r="O24" s="34">
        <v>3.2476515199999978E-3</v>
      </c>
      <c r="P24" s="34">
        <v>0.54654232861000007</v>
      </c>
      <c r="Q24" s="34">
        <v>1.7081525638999999</v>
      </c>
      <c r="R24" s="34">
        <v>0.79566435623999998</v>
      </c>
      <c r="S24" s="34">
        <v>19.0280063326</v>
      </c>
      <c r="T24" s="34">
        <v>75.69470953950001</v>
      </c>
      <c r="U24" s="34">
        <v>177.12915316300001</v>
      </c>
      <c r="V24" s="34">
        <v>1163.4914768797</v>
      </c>
      <c r="W24" s="34">
        <v>1117.6197227243001</v>
      </c>
      <c r="X24" s="34">
        <v>1471.6182521324001</v>
      </c>
      <c r="Y24" s="34">
        <v>2364.2567395419997</v>
      </c>
      <c r="Z24" s="34">
        <v>1228.4763723506001</v>
      </c>
      <c r="AA24" s="34">
        <v>1232.2716772140002</v>
      </c>
    </row>
    <row r="25" spans="1:27" s="30" customFormat="1" x14ac:dyDescent="0.35">
      <c r="A25" s="31" t="s">
        <v>119</v>
      </c>
      <c r="B25" s="31" t="s">
        <v>62</v>
      </c>
      <c r="C25" s="34">
        <v>1914.108645</v>
      </c>
      <c r="D25" s="34">
        <v>1854.479943999999</v>
      </c>
      <c r="E25" s="34">
        <v>1687.4301299999997</v>
      </c>
      <c r="F25" s="34">
        <v>2056.3814093299998</v>
      </c>
      <c r="G25" s="34">
        <v>2117.2242590217993</v>
      </c>
      <c r="H25" s="34">
        <v>2131.2020117099992</v>
      </c>
      <c r="I25" s="34">
        <v>2074.4160727777999</v>
      </c>
      <c r="J25" s="34">
        <v>2782.7262599513188</v>
      </c>
      <c r="K25" s="34">
        <v>2360.8492099999989</v>
      </c>
      <c r="L25" s="34">
        <v>2093.4479399999991</v>
      </c>
      <c r="M25" s="34">
        <v>2034.8657399999988</v>
      </c>
      <c r="N25" s="34">
        <v>2063.2804799999999</v>
      </c>
      <c r="O25" s="34">
        <v>2329.2947499999991</v>
      </c>
      <c r="P25" s="34">
        <v>2407.3015299999997</v>
      </c>
      <c r="Q25" s="34">
        <v>2731.1602659999899</v>
      </c>
      <c r="R25" s="34">
        <v>2734.9005599999991</v>
      </c>
      <c r="S25" s="34">
        <v>3835.7793999999999</v>
      </c>
      <c r="T25" s="34">
        <v>3289.1661899999999</v>
      </c>
      <c r="U25" s="34">
        <v>2890.93905</v>
      </c>
      <c r="V25" s="34">
        <v>2990.6304399999999</v>
      </c>
      <c r="W25" s="34">
        <v>2629.5162600000003</v>
      </c>
      <c r="X25" s="34">
        <v>3010.5247799999979</v>
      </c>
      <c r="Y25" s="34">
        <v>3087.8929099999991</v>
      </c>
      <c r="Z25" s="34">
        <v>3043.2035299999998</v>
      </c>
      <c r="AA25" s="34">
        <v>3113.0529299999989</v>
      </c>
    </row>
    <row r="26" spans="1:27" s="30" customFormat="1" x14ac:dyDescent="0.35">
      <c r="A26" s="31" t="s">
        <v>119</v>
      </c>
      <c r="B26" s="31" t="s">
        <v>66</v>
      </c>
      <c r="C26" s="34">
        <v>5585.9934199999998</v>
      </c>
      <c r="D26" s="34">
        <v>7087.145799173657</v>
      </c>
      <c r="E26" s="34">
        <v>6683.5160051954181</v>
      </c>
      <c r="F26" s="34">
        <v>6481.7412615839157</v>
      </c>
      <c r="G26" s="34">
        <v>6666.054113506927</v>
      </c>
      <c r="H26" s="34">
        <v>7069.6209006207682</v>
      </c>
      <c r="I26" s="34">
        <v>7068.3375290948588</v>
      </c>
      <c r="J26" s="34">
        <v>6443.7296539268082</v>
      </c>
      <c r="K26" s="34">
        <v>6045.5396762015671</v>
      </c>
      <c r="L26" s="34">
        <v>6459.5480054420705</v>
      </c>
      <c r="M26" s="34">
        <v>7192.7520323520666</v>
      </c>
      <c r="N26" s="34">
        <v>6695.1921632922795</v>
      </c>
      <c r="O26" s="34">
        <v>6437.6342628727498</v>
      </c>
      <c r="P26" s="34">
        <v>6624.3332616483985</v>
      </c>
      <c r="Q26" s="34">
        <v>7065.1610756490973</v>
      </c>
      <c r="R26" s="34">
        <v>6857.118247500498</v>
      </c>
      <c r="S26" s="34">
        <v>6812.6671830854975</v>
      </c>
      <c r="T26" s="34">
        <v>5669.332754173196</v>
      </c>
      <c r="U26" s="34">
        <v>6023.9702527155005</v>
      </c>
      <c r="V26" s="34">
        <v>7947.3814645471994</v>
      </c>
      <c r="W26" s="34">
        <v>11294.057562219397</v>
      </c>
      <c r="X26" s="34">
        <v>11537.6520636309</v>
      </c>
      <c r="Y26" s="34">
        <v>12244.444153227496</v>
      </c>
      <c r="Z26" s="34">
        <v>14062.2254090279</v>
      </c>
      <c r="AA26" s="34">
        <v>14407.84282419219</v>
      </c>
    </row>
    <row r="27" spans="1:27" s="30" customFormat="1" x14ac:dyDescent="0.35">
      <c r="A27" s="31" t="s">
        <v>119</v>
      </c>
      <c r="B27" s="31" t="s">
        <v>65</v>
      </c>
      <c r="C27" s="34">
        <v>5740.6126865667657</v>
      </c>
      <c r="D27" s="34">
        <v>6836.7793232194799</v>
      </c>
      <c r="E27" s="34">
        <v>6954.1302526612053</v>
      </c>
      <c r="F27" s="34">
        <v>7384.4939607732249</v>
      </c>
      <c r="G27" s="34">
        <v>7063.0109905767886</v>
      </c>
      <c r="H27" s="34">
        <v>7554.9414839990277</v>
      </c>
      <c r="I27" s="34">
        <v>7594.1607184117565</v>
      </c>
      <c r="J27" s="34">
        <v>6867.2848880573592</v>
      </c>
      <c r="K27" s="34">
        <v>7231.3549449964485</v>
      </c>
      <c r="L27" s="34">
        <v>7574.0232968827922</v>
      </c>
      <c r="M27" s="34">
        <v>7620.6619865921366</v>
      </c>
      <c r="N27" s="34">
        <v>7634.0701698612975</v>
      </c>
      <c r="O27" s="34">
        <v>7370.7914262206996</v>
      </c>
      <c r="P27" s="34">
        <v>7082.9134353567006</v>
      </c>
      <c r="Q27" s="34">
        <v>12957.135020976499</v>
      </c>
      <c r="R27" s="34">
        <v>12985.774890557284</v>
      </c>
      <c r="S27" s="34">
        <v>20577.805136069695</v>
      </c>
      <c r="T27" s="34">
        <v>20990.585548638192</v>
      </c>
      <c r="U27" s="34">
        <v>22224.9604924987</v>
      </c>
      <c r="V27" s="34">
        <v>24872.699566022497</v>
      </c>
      <c r="W27" s="34">
        <v>25774.841706886997</v>
      </c>
      <c r="X27" s="34">
        <v>27475.2861050315</v>
      </c>
      <c r="Y27" s="34">
        <v>26598.086823729598</v>
      </c>
      <c r="Z27" s="34">
        <v>28590.821155296198</v>
      </c>
      <c r="AA27" s="34">
        <v>29371.841924946704</v>
      </c>
    </row>
    <row r="28" spans="1:27" s="30" customFormat="1" x14ac:dyDescent="0.35">
      <c r="A28" s="31" t="s">
        <v>119</v>
      </c>
      <c r="B28" s="31" t="s">
        <v>34</v>
      </c>
      <c r="C28" s="34">
        <v>1.4008482900000001E-2</v>
      </c>
      <c r="D28" s="34">
        <v>1.46349063E-2</v>
      </c>
      <c r="E28" s="34">
        <v>1.6116618800000003E-2</v>
      </c>
      <c r="F28" s="34">
        <v>1.65607251E-2</v>
      </c>
      <c r="G28" s="34">
        <v>1.7147249099999991E-2</v>
      </c>
      <c r="H28" s="34">
        <v>2.0853682800000002E-2</v>
      </c>
      <c r="I28" s="34">
        <v>2.4824860699999993E-2</v>
      </c>
      <c r="J28" s="34">
        <v>2.6677849599999987E-2</v>
      </c>
      <c r="K28" s="34">
        <v>2.783764209999999E-2</v>
      </c>
      <c r="L28" s="34">
        <v>5.7719268499999997E-2</v>
      </c>
      <c r="M28" s="34">
        <v>6.2631670999999903E-2</v>
      </c>
      <c r="N28" s="34">
        <v>6.6343471999999598E-2</v>
      </c>
      <c r="O28" s="34">
        <v>6.8314202999999893E-2</v>
      </c>
      <c r="P28" s="34">
        <v>6.97596149999999E-2</v>
      </c>
      <c r="Q28" s="34">
        <v>1301.1206386089998</v>
      </c>
      <c r="R28" s="34">
        <v>1357.7590855189999</v>
      </c>
      <c r="S28" s="34">
        <v>3072.4569946990005</v>
      </c>
      <c r="T28" s="34">
        <v>2955.0282552079998</v>
      </c>
      <c r="U28" s="34">
        <v>3083.0883690400005</v>
      </c>
      <c r="V28" s="34">
        <v>3019.9617822620003</v>
      </c>
      <c r="W28" s="34">
        <v>3749.8591826469997</v>
      </c>
      <c r="X28" s="34">
        <v>3932.2027274009997</v>
      </c>
      <c r="Y28" s="34">
        <v>4262.5389964800006</v>
      </c>
      <c r="Z28" s="34">
        <v>4629.7005628490006</v>
      </c>
      <c r="AA28" s="34">
        <v>4554.9232437469991</v>
      </c>
    </row>
    <row r="29" spans="1:27" s="30" customFormat="1" x14ac:dyDescent="0.35">
      <c r="A29" s="31" t="s">
        <v>119</v>
      </c>
      <c r="B29" s="31" t="s">
        <v>70</v>
      </c>
      <c r="C29" s="34">
        <v>5.3576873000000003</v>
      </c>
      <c r="D29" s="34">
        <v>1.4807741399999899</v>
      </c>
      <c r="E29" s="34">
        <v>6.9387736999999996</v>
      </c>
      <c r="F29" s="34">
        <v>11.65580248419999</v>
      </c>
      <c r="G29" s="34">
        <v>71.827651533600005</v>
      </c>
      <c r="H29" s="34">
        <v>96.848023053600002</v>
      </c>
      <c r="I29" s="34">
        <v>105.77899478900001</v>
      </c>
      <c r="J29" s="34">
        <v>50.984193032499995</v>
      </c>
      <c r="K29" s="34">
        <v>271.63584148739983</v>
      </c>
      <c r="L29" s="34">
        <v>514.0806378036001</v>
      </c>
      <c r="M29" s="34">
        <v>317.57502988549993</v>
      </c>
      <c r="N29" s="34">
        <v>705.25671337669996</v>
      </c>
      <c r="O29" s="34">
        <v>204.62459885249999</v>
      </c>
      <c r="P29" s="34">
        <v>427.47549007689992</v>
      </c>
      <c r="Q29" s="34">
        <v>1453.4465750169998</v>
      </c>
      <c r="R29" s="34">
        <v>1289.8226629515002</v>
      </c>
      <c r="S29" s="34">
        <v>3158.2275305150001</v>
      </c>
      <c r="T29" s="34">
        <v>3229.8665140049998</v>
      </c>
      <c r="U29" s="34">
        <v>3357.1523176229994</v>
      </c>
      <c r="V29" s="34">
        <v>3646.461719978</v>
      </c>
      <c r="W29" s="34">
        <v>3516.4366800779999</v>
      </c>
      <c r="X29" s="34">
        <v>3370.4614548134991</v>
      </c>
      <c r="Y29" s="34">
        <v>3408.3023192709998</v>
      </c>
      <c r="Z29" s="34">
        <v>3936.0904223790003</v>
      </c>
      <c r="AA29" s="34">
        <v>4035.1308341969998</v>
      </c>
    </row>
    <row r="30" spans="1:27" s="30" customFormat="1" x14ac:dyDescent="0.35">
      <c r="A30" s="36" t="s">
        <v>119</v>
      </c>
      <c r="B30" s="36" t="s">
        <v>52</v>
      </c>
      <c r="C30" s="27">
        <v>19.683344219999999</v>
      </c>
      <c r="D30" s="27">
        <v>28.271717529999997</v>
      </c>
      <c r="E30" s="27">
        <v>8.3876085380000003</v>
      </c>
      <c r="F30" s="27">
        <v>26.53648776999999</v>
      </c>
      <c r="G30" s="27">
        <v>26.620577489999999</v>
      </c>
      <c r="H30" s="27">
        <v>23.695749390000003</v>
      </c>
      <c r="I30" s="27">
        <v>24.521154419999977</v>
      </c>
      <c r="J30" s="27">
        <v>21.454407189999888</v>
      </c>
      <c r="K30" s="27">
        <v>19.215730279999903</v>
      </c>
      <c r="L30" s="27">
        <v>18.079935419999998</v>
      </c>
      <c r="M30" s="27">
        <v>20.676843260000002</v>
      </c>
      <c r="N30" s="27">
        <v>25.006127899999992</v>
      </c>
      <c r="O30" s="27">
        <v>31.097398050000002</v>
      </c>
      <c r="P30" s="27">
        <v>37.320848229999996</v>
      </c>
      <c r="Q30" s="27">
        <v>45.67208449999999</v>
      </c>
      <c r="R30" s="27">
        <v>50.11934686</v>
      </c>
      <c r="S30" s="27">
        <v>47.639854099999972</v>
      </c>
      <c r="T30" s="27">
        <v>51.122865999999988</v>
      </c>
      <c r="U30" s="27">
        <v>60.782221679999886</v>
      </c>
      <c r="V30" s="27">
        <v>57.476945499999992</v>
      </c>
      <c r="W30" s="27">
        <v>63.249164339999993</v>
      </c>
      <c r="X30" s="27">
        <v>64.237635719999986</v>
      </c>
      <c r="Y30" s="27">
        <v>63.763280029999883</v>
      </c>
      <c r="Z30" s="27">
        <v>69.097991319999991</v>
      </c>
      <c r="AA30" s="27">
        <v>71.62046058</v>
      </c>
    </row>
    <row r="31" spans="1:27" s="30" customFormat="1" x14ac:dyDescent="0.35">
      <c r="A31" s="38" t="s">
        <v>127</v>
      </c>
      <c r="B31" s="38"/>
      <c r="C31" s="35">
        <v>58478.220896840525</v>
      </c>
      <c r="D31" s="35">
        <v>55774.570363697349</v>
      </c>
      <c r="E31" s="35">
        <v>53512.43797072857</v>
      </c>
      <c r="F31" s="35">
        <v>51726.643833126669</v>
      </c>
      <c r="G31" s="35">
        <v>51415.424666291103</v>
      </c>
      <c r="H31" s="35">
        <v>49455.923524104197</v>
      </c>
      <c r="I31" s="35">
        <v>50075.382308811473</v>
      </c>
      <c r="J31" s="35">
        <v>50563.267011058328</v>
      </c>
      <c r="K31" s="35">
        <v>43146.121838581894</v>
      </c>
      <c r="L31" s="35">
        <v>43726.530922468242</v>
      </c>
      <c r="M31" s="35">
        <v>43390.330653454082</v>
      </c>
      <c r="N31" s="35">
        <v>43669.230886870748</v>
      </c>
      <c r="O31" s="35">
        <v>44199.381050097873</v>
      </c>
      <c r="P31" s="35">
        <v>44239.102378899013</v>
      </c>
      <c r="Q31" s="35">
        <v>43478.794198993499</v>
      </c>
      <c r="R31" s="35">
        <v>47717.881369817522</v>
      </c>
      <c r="S31" s="35">
        <v>51687.819913118001</v>
      </c>
      <c r="T31" s="35">
        <v>49601.660942194088</v>
      </c>
      <c r="U31" s="35">
        <v>52202.028407315418</v>
      </c>
      <c r="V31" s="35">
        <v>48829.542494820605</v>
      </c>
      <c r="W31" s="35">
        <v>52310.340689561905</v>
      </c>
      <c r="X31" s="35">
        <v>52694.338600796007</v>
      </c>
      <c r="Y31" s="35">
        <v>51307.292266500313</v>
      </c>
      <c r="Z31" s="35">
        <v>53022.677566675906</v>
      </c>
      <c r="AA31" s="35">
        <v>54178.503856354102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50235.869299999984</v>
      </c>
      <c r="D34" s="34">
        <v>45416.555899999999</v>
      </c>
      <c r="E34" s="34">
        <v>47670.461139999985</v>
      </c>
      <c r="F34" s="34">
        <v>47626.492399999988</v>
      </c>
      <c r="G34" s="34">
        <v>45704.595099999999</v>
      </c>
      <c r="H34" s="34">
        <v>45548.38269999998</v>
      </c>
      <c r="I34" s="34">
        <v>44610.467700000001</v>
      </c>
      <c r="J34" s="34">
        <v>45902.587400001212</v>
      </c>
      <c r="K34" s="34">
        <v>38323.580850001199</v>
      </c>
      <c r="L34" s="34">
        <v>37526.569000001204</v>
      </c>
      <c r="M34" s="34">
        <v>35900.281740001221</v>
      </c>
      <c r="N34" s="34">
        <v>37331.090160001208</v>
      </c>
      <c r="O34" s="34">
        <v>37923.065450001217</v>
      </c>
      <c r="P34" s="34">
        <v>37909.069730001211</v>
      </c>
      <c r="Q34" s="34">
        <v>37586.700250001217</v>
      </c>
      <c r="R34" s="34">
        <v>35395.444500001206</v>
      </c>
      <c r="S34" s="34">
        <v>34652.187800001193</v>
      </c>
      <c r="T34" s="34">
        <v>35277.946400001201</v>
      </c>
      <c r="U34" s="34">
        <v>34484.479300001207</v>
      </c>
      <c r="V34" s="34">
        <v>30996.289300001194</v>
      </c>
      <c r="W34" s="34">
        <v>28309.380200001196</v>
      </c>
      <c r="X34" s="34">
        <v>21015.983500001199</v>
      </c>
      <c r="Y34" s="34">
        <v>19782.309500001218</v>
      </c>
      <c r="Z34" s="34">
        <v>20026.797400001207</v>
      </c>
      <c r="AA34" s="34">
        <v>16846.399600001201</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1210.7865149999998</v>
      </c>
      <c r="D36" s="34">
        <v>1176.4354120296998</v>
      </c>
      <c r="E36" s="34">
        <v>1176.4355405967999</v>
      </c>
      <c r="F36" s="34">
        <v>1309.0453679352997</v>
      </c>
      <c r="G36" s="34">
        <v>1309.0453795325</v>
      </c>
      <c r="H36" s="34">
        <v>1309.0455170911</v>
      </c>
      <c r="I36" s="34">
        <v>1309.0456092933</v>
      </c>
      <c r="J36" s="34">
        <v>1309.0458311550001</v>
      </c>
      <c r="K36" s="34">
        <v>1309.0456835507</v>
      </c>
      <c r="L36" s="34">
        <v>1309.0458293680001</v>
      </c>
      <c r="M36" s="34">
        <v>1309.0459638364998</v>
      </c>
      <c r="N36" s="34">
        <v>1309.0461799042</v>
      </c>
      <c r="O36" s="34">
        <v>1309.0463963884999</v>
      </c>
      <c r="P36" s="34">
        <v>1309.0465791674001</v>
      </c>
      <c r="Q36" s="34">
        <v>1309.0484485049999</v>
      </c>
      <c r="R36" s="34">
        <v>1523.9515057004999</v>
      </c>
      <c r="S36" s="34">
        <v>2594.5407714390003</v>
      </c>
      <c r="T36" s="34">
        <v>3329.6296543563999</v>
      </c>
      <c r="U36" s="34">
        <v>2974.3337787219998</v>
      </c>
      <c r="V36" s="34">
        <v>3629.8278828700004</v>
      </c>
      <c r="W36" s="34">
        <v>3163.962518118999</v>
      </c>
      <c r="X36" s="34">
        <v>4172.725674192</v>
      </c>
      <c r="Y36" s="34">
        <v>3830.2632328999998</v>
      </c>
      <c r="Z36" s="34">
        <v>3468.2431056949995</v>
      </c>
      <c r="AA36" s="34">
        <v>1695.5542057749999</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2.1255022741090004</v>
      </c>
      <c r="D38" s="34">
        <v>2.2531637849999998E-3</v>
      </c>
      <c r="E38" s="34">
        <v>2.4144290839999984E-3</v>
      </c>
      <c r="F38" s="34">
        <v>0.53590411668000004</v>
      </c>
      <c r="G38" s="34">
        <v>2.646674739E-3</v>
      </c>
      <c r="H38" s="34">
        <v>2.8161919169999989E-3</v>
      </c>
      <c r="I38" s="34">
        <v>2.9699796259999999E-3</v>
      </c>
      <c r="J38" s="34">
        <v>3.2077814319999977E-3</v>
      </c>
      <c r="K38" s="34">
        <v>3.1676688999999984E-3</v>
      </c>
      <c r="L38" s="34">
        <v>3.3733763639999998E-3</v>
      </c>
      <c r="M38" s="34">
        <v>3.5689510649999979E-3</v>
      </c>
      <c r="N38" s="34">
        <v>3.8155346989999983E-3</v>
      </c>
      <c r="O38" s="34">
        <v>4.0900200399999987E-3</v>
      </c>
      <c r="P38" s="34">
        <v>2.7044459999999988E-3</v>
      </c>
      <c r="Q38" s="34">
        <v>3.0899355938399999</v>
      </c>
      <c r="R38" s="34">
        <v>4.99536659318</v>
      </c>
      <c r="S38" s="34">
        <v>65.468709533589902</v>
      </c>
      <c r="T38" s="34">
        <v>36.002693992199895</v>
      </c>
      <c r="U38" s="34">
        <v>76.797781906300003</v>
      </c>
      <c r="V38" s="34">
        <v>275.7022718055</v>
      </c>
      <c r="W38" s="34">
        <v>172.65633792931999</v>
      </c>
      <c r="X38" s="34">
        <v>662.10441601999992</v>
      </c>
      <c r="Y38" s="34">
        <v>690.35187476625993</v>
      </c>
      <c r="Z38" s="34">
        <v>865.05588539999997</v>
      </c>
      <c r="AA38" s="34">
        <v>1476.6375164999999</v>
      </c>
    </row>
    <row r="39" spans="1:27" s="30" customFormat="1" x14ac:dyDescent="0.35">
      <c r="A39" s="31" t="s">
        <v>120</v>
      </c>
      <c r="B39" s="31" t="s">
        <v>62</v>
      </c>
      <c r="C39" s="34">
        <v>679.27134999999998</v>
      </c>
      <c r="D39" s="34">
        <v>675.13711999999805</v>
      </c>
      <c r="E39" s="34">
        <v>674.50361999999996</v>
      </c>
      <c r="F39" s="34">
        <v>668.05048999999997</v>
      </c>
      <c r="G39" s="34">
        <v>664.52837999999906</v>
      </c>
      <c r="H39" s="34">
        <v>661.00620000000004</v>
      </c>
      <c r="I39" s="34">
        <v>660.19135999999901</v>
      </c>
      <c r="J39" s="34">
        <v>651.70622999999898</v>
      </c>
      <c r="K39" s="34">
        <v>650.37351000000001</v>
      </c>
      <c r="L39" s="34">
        <v>646.12729000000002</v>
      </c>
      <c r="M39" s="34">
        <v>645.19088999999894</v>
      </c>
      <c r="N39" s="34">
        <v>639.07481000000007</v>
      </c>
      <c r="O39" s="34">
        <v>635.51026999999897</v>
      </c>
      <c r="P39" s="34">
        <v>631.61188999999899</v>
      </c>
      <c r="Q39" s="34">
        <v>630.28081999999995</v>
      </c>
      <c r="R39" s="34">
        <v>623.60512999999992</v>
      </c>
      <c r="S39" s="34">
        <v>233.83707999999999</v>
      </c>
      <c r="T39" s="34">
        <v>232.62547000000001</v>
      </c>
      <c r="U39" s="34">
        <v>231.4468</v>
      </c>
      <c r="V39" s="34">
        <v>229.72862000000001</v>
      </c>
      <c r="W39" s="34">
        <v>228.39742000000001</v>
      </c>
      <c r="X39" s="34">
        <v>0</v>
      </c>
      <c r="Y39" s="34">
        <v>0</v>
      </c>
      <c r="Z39" s="34">
        <v>0</v>
      </c>
      <c r="AA39" s="34">
        <v>0</v>
      </c>
    </row>
    <row r="40" spans="1:27" s="30" customFormat="1" x14ac:dyDescent="0.35">
      <c r="A40" s="31" t="s">
        <v>120</v>
      </c>
      <c r="B40" s="31" t="s">
        <v>66</v>
      </c>
      <c r="C40" s="34">
        <v>2071.1259300000002</v>
      </c>
      <c r="D40" s="34">
        <v>3562.7806604319198</v>
      </c>
      <c r="E40" s="34">
        <v>4890.9627399496312</v>
      </c>
      <c r="F40" s="34">
        <v>4480.6075714386307</v>
      </c>
      <c r="G40" s="34">
        <v>5165.1873605394894</v>
      </c>
      <c r="H40" s="34">
        <v>5161.623527035601</v>
      </c>
      <c r="I40" s="34">
        <v>5748.9526053229602</v>
      </c>
      <c r="J40" s="34">
        <v>5502.1749109372513</v>
      </c>
      <c r="K40" s="34">
        <v>5123.9636067544898</v>
      </c>
      <c r="L40" s="34">
        <v>5340.8058918507513</v>
      </c>
      <c r="M40" s="34">
        <v>4942.3722594671972</v>
      </c>
      <c r="N40" s="34">
        <v>4631.4474632226593</v>
      </c>
      <c r="O40" s="34">
        <v>4258.7648791857509</v>
      </c>
      <c r="P40" s="34">
        <v>4949.0509269517997</v>
      </c>
      <c r="Q40" s="34">
        <v>4881.3815596946006</v>
      </c>
      <c r="R40" s="34">
        <v>5548.6573827436005</v>
      </c>
      <c r="S40" s="34">
        <v>8892.1789731428998</v>
      </c>
      <c r="T40" s="34">
        <v>8729.2642164022</v>
      </c>
      <c r="U40" s="34">
        <v>8883.1676461675033</v>
      </c>
      <c r="V40" s="34">
        <v>9995.3665587904907</v>
      </c>
      <c r="W40" s="34">
        <v>13083.70613999669</v>
      </c>
      <c r="X40" s="34">
        <v>16224.4989055919</v>
      </c>
      <c r="Y40" s="34">
        <v>18517.712765304503</v>
      </c>
      <c r="Z40" s="34">
        <v>16987.175671042802</v>
      </c>
      <c r="AA40" s="34">
        <v>21410.949005999686</v>
      </c>
    </row>
    <row r="41" spans="1:27" s="30" customFormat="1" x14ac:dyDescent="0.35">
      <c r="A41" s="31" t="s">
        <v>120</v>
      </c>
      <c r="B41" s="31" t="s">
        <v>65</v>
      </c>
      <c r="C41" s="34">
        <v>5651.0483540602199</v>
      </c>
      <c r="D41" s="34">
        <v>7988.771646639826</v>
      </c>
      <c r="E41" s="34">
        <v>8054.4062876203134</v>
      </c>
      <c r="F41" s="34">
        <v>7694.6832526940261</v>
      </c>
      <c r="G41" s="34">
        <v>7518.3760686645865</v>
      </c>
      <c r="H41" s="34">
        <v>7990.3265360175483</v>
      </c>
      <c r="I41" s="34">
        <v>7984.2856665544159</v>
      </c>
      <c r="J41" s="34">
        <v>6689.2329860833152</v>
      </c>
      <c r="K41" s="34">
        <v>7399.9410520214742</v>
      </c>
      <c r="L41" s="34">
        <v>7695.1174581159876</v>
      </c>
      <c r="M41" s="34">
        <v>7998.9228762948578</v>
      </c>
      <c r="N41" s="34">
        <v>7977.0964925150965</v>
      </c>
      <c r="O41" s="34">
        <v>7632.3504006263993</v>
      </c>
      <c r="P41" s="34">
        <v>7464.276210306195</v>
      </c>
      <c r="Q41" s="34">
        <v>7969.9245578272585</v>
      </c>
      <c r="R41" s="34">
        <v>7600.6942038136003</v>
      </c>
      <c r="S41" s="34">
        <v>6254.4350964610976</v>
      </c>
      <c r="T41" s="34">
        <v>6951.9266332095958</v>
      </c>
      <c r="U41" s="34">
        <v>7234.6899381953017</v>
      </c>
      <c r="V41" s="34">
        <v>7489.8513840883952</v>
      </c>
      <c r="W41" s="34">
        <v>7530.8166023847871</v>
      </c>
      <c r="X41" s="34">
        <v>9803.1025236662008</v>
      </c>
      <c r="Y41" s="34">
        <v>9212.1398589799992</v>
      </c>
      <c r="Z41" s="34">
        <v>9466.3293629776999</v>
      </c>
      <c r="AA41" s="34">
        <v>9332.6244716418005</v>
      </c>
    </row>
    <row r="42" spans="1:27" s="30" customFormat="1" x14ac:dyDescent="0.35">
      <c r="A42" s="31" t="s">
        <v>120</v>
      </c>
      <c r="B42" s="31" t="s">
        <v>34</v>
      </c>
      <c r="C42" s="34">
        <v>44.531515266199996</v>
      </c>
      <c r="D42" s="34">
        <v>42.245283373699998</v>
      </c>
      <c r="E42" s="34">
        <v>60.642595499799995</v>
      </c>
      <c r="F42" s="34">
        <v>62.041422567700003</v>
      </c>
      <c r="G42" s="34">
        <v>65.174980213999987</v>
      </c>
      <c r="H42" s="34">
        <v>75.935962577399891</v>
      </c>
      <c r="I42" s="34">
        <v>76.572396353999892</v>
      </c>
      <c r="J42" s="34">
        <v>75.796663228200003</v>
      </c>
      <c r="K42" s="34">
        <v>65.980043813999984</v>
      </c>
      <c r="L42" s="34">
        <v>69.284945980999893</v>
      </c>
      <c r="M42" s="34">
        <v>64.457113273999894</v>
      </c>
      <c r="N42" s="34">
        <v>78.695744469999894</v>
      </c>
      <c r="O42" s="34">
        <v>81.191215823999897</v>
      </c>
      <c r="P42" s="34">
        <v>82.781835270000002</v>
      </c>
      <c r="Q42" s="34">
        <v>102.700283263</v>
      </c>
      <c r="R42" s="34">
        <v>99.325849559999995</v>
      </c>
      <c r="S42" s="34">
        <v>542.54792709999992</v>
      </c>
      <c r="T42" s="34">
        <v>544.79231749999997</v>
      </c>
      <c r="U42" s="34">
        <v>551.66768549999995</v>
      </c>
      <c r="V42" s="34">
        <v>783.37027779999994</v>
      </c>
      <c r="W42" s="34">
        <v>1805.2556748</v>
      </c>
      <c r="X42" s="34">
        <v>2166.3100153999999</v>
      </c>
      <c r="Y42" s="34">
        <v>2167.9119038999997</v>
      </c>
      <c r="Z42" s="34">
        <v>2179.5435394000001</v>
      </c>
      <c r="AA42" s="34">
        <v>2182.6606814000002</v>
      </c>
    </row>
    <row r="43" spans="1:27" s="30" customFormat="1" x14ac:dyDescent="0.35">
      <c r="A43" s="31" t="s">
        <v>120</v>
      </c>
      <c r="B43" s="31" t="s">
        <v>70</v>
      </c>
      <c r="C43" s="34">
        <v>44.398936999999997</v>
      </c>
      <c r="D43" s="34">
        <v>2.8841287999999898</v>
      </c>
      <c r="E43" s="34">
        <v>36.433453</v>
      </c>
      <c r="F43" s="34">
        <v>35.020304645000003</v>
      </c>
      <c r="G43" s="34">
        <v>25.685155218799999</v>
      </c>
      <c r="H43" s="34">
        <v>51.088946792400002</v>
      </c>
      <c r="I43" s="34">
        <v>49.1585268587</v>
      </c>
      <c r="J43" s="34">
        <v>45.503077253599997</v>
      </c>
      <c r="K43" s="34">
        <v>162.33813701860001</v>
      </c>
      <c r="L43" s="34">
        <v>206.5593456544</v>
      </c>
      <c r="M43" s="34">
        <v>160.7829969453</v>
      </c>
      <c r="N43" s="34">
        <v>261.22025786999995</v>
      </c>
      <c r="O43" s="34">
        <v>219.394087872</v>
      </c>
      <c r="P43" s="34">
        <v>226.996404337699</v>
      </c>
      <c r="Q43" s="34">
        <v>547.75307512000006</v>
      </c>
      <c r="R43" s="34">
        <v>668.27953013500007</v>
      </c>
      <c r="S43" s="34">
        <v>672.74071700399998</v>
      </c>
      <c r="T43" s="34">
        <v>733.555735003</v>
      </c>
      <c r="U43" s="34">
        <v>749.18707702999995</v>
      </c>
      <c r="V43" s="34">
        <v>715.68200620699997</v>
      </c>
      <c r="W43" s="34">
        <v>631.540254925</v>
      </c>
      <c r="X43" s="34">
        <v>1622.4672</v>
      </c>
      <c r="Y43" s="34">
        <v>1547.0004199999998</v>
      </c>
      <c r="Z43" s="34">
        <v>1654.1432999999902</v>
      </c>
      <c r="AA43" s="34">
        <v>1598.9817400000002</v>
      </c>
    </row>
    <row r="44" spans="1:27" s="30" customFormat="1" x14ac:dyDescent="0.35">
      <c r="A44" s="31" t="s">
        <v>120</v>
      </c>
      <c r="B44" s="31" t="s">
        <v>52</v>
      </c>
      <c r="C44" s="27">
        <v>12.931208</v>
      </c>
      <c r="D44" s="27">
        <v>10.360970999999999</v>
      </c>
      <c r="E44" s="27">
        <v>10.335003</v>
      </c>
      <c r="F44" s="27">
        <v>10.910795</v>
      </c>
      <c r="G44" s="27">
        <v>10.936073</v>
      </c>
      <c r="H44" s="27">
        <v>10.858881999999999</v>
      </c>
      <c r="I44" s="27">
        <v>10.239896999999999</v>
      </c>
      <c r="J44" s="27">
        <v>9.0361949999999993</v>
      </c>
      <c r="K44" s="27">
        <v>7.1090099999999996</v>
      </c>
      <c r="L44" s="27">
        <v>6.6310152999999898</v>
      </c>
      <c r="M44" s="27">
        <v>7.2766646999999898</v>
      </c>
      <c r="N44" s="27">
        <v>10.019193</v>
      </c>
      <c r="O44" s="27">
        <v>12.918134999999999</v>
      </c>
      <c r="P44" s="27">
        <v>14.900484000000001</v>
      </c>
      <c r="Q44" s="27">
        <v>20.491510000000002</v>
      </c>
      <c r="R44" s="27">
        <v>23.873922</v>
      </c>
      <c r="S44" s="27">
        <v>23.025659999999998</v>
      </c>
      <c r="T44" s="27">
        <v>25.825013999999999</v>
      </c>
      <c r="U44" s="27">
        <v>30.040150000000001</v>
      </c>
      <c r="V44" s="27">
        <v>32.014502999999998</v>
      </c>
      <c r="W44" s="27">
        <v>33.963290000000001</v>
      </c>
      <c r="X44" s="27">
        <v>32.024809999999903</v>
      </c>
      <c r="Y44" s="27">
        <v>33.780715999999998</v>
      </c>
      <c r="Z44" s="27">
        <v>33.825943000000002</v>
      </c>
      <c r="AA44" s="27">
        <v>36.470750000000002</v>
      </c>
    </row>
    <row r="45" spans="1:27" s="30" customFormat="1" x14ac:dyDescent="0.35">
      <c r="A45" s="38" t="s">
        <v>127</v>
      </c>
      <c r="B45" s="38"/>
      <c r="C45" s="35">
        <v>59850.22695133432</v>
      </c>
      <c r="D45" s="35">
        <v>58819.682992265232</v>
      </c>
      <c r="E45" s="35">
        <v>62466.771742595825</v>
      </c>
      <c r="F45" s="35">
        <v>61779.414986184631</v>
      </c>
      <c r="G45" s="35">
        <v>60361.734935411303</v>
      </c>
      <c r="H45" s="35">
        <v>60670.387296336157</v>
      </c>
      <c r="I45" s="35">
        <v>60312.945911150302</v>
      </c>
      <c r="J45" s="35">
        <v>60054.750565958209</v>
      </c>
      <c r="K45" s="35">
        <v>52806.907869996765</v>
      </c>
      <c r="L45" s="35">
        <v>52517.668842712301</v>
      </c>
      <c r="M45" s="35">
        <v>50795.817298550835</v>
      </c>
      <c r="N45" s="35">
        <v>51887.758921177861</v>
      </c>
      <c r="O45" s="35">
        <v>51758.741486221901</v>
      </c>
      <c r="P45" s="35">
        <v>52263.058040872609</v>
      </c>
      <c r="Q45" s="35">
        <v>52380.425571621912</v>
      </c>
      <c r="R45" s="35">
        <v>50697.348088852086</v>
      </c>
      <c r="S45" s="35">
        <v>52692.648430577785</v>
      </c>
      <c r="T45" s="35">
        <v>54557.395067961603</v>
      </c>
      <c r="U45" s="35">
        <v>53884.915244992313</v>
      </c>
      <c r="V45" s="35">
        <v>52616.766017555587</v>
      </c>
      <c r="W45" s="35">
        <v>52488.919218430994</v>
      </c>
      <c r="X45" s="35">
        <v>51878.4150194713</v>
      </c>
      <c r="Y45" s="35">
        <v>52032.777231951979</v>
      </c>
      <c r="Z45" s="35">
        <v>50813.601425116707</v>
      </c>
      <c r="AA45" s="35">
        <v>50762.164799917686</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32441.767899999995</v>
      </c>
      <c r="D49" s="34">
        <v>27900.4202</v>
      </c>
      <c r="E49" s="34">
        <v>32204.778199999986</v>
      </c>
      <c r="F49" s="34">
        <v>33030.880799999999</v>
      </c>
      <c r="G49" s="34">
        <v>31428.3658</v>
      </c>
      <c r="H49" s="34">
        <v>30519.389999999992</v>
      </c>
      <c r="I49" s="34">
        <v>28895.606999999996</v>
      </c>
      <c r="J49" s="34">
        <v>27616.641500001202</v>
      </c>
      <c r="K49" s="34">
        <v>25461.054800001202</v>
      </c>
      <c r="L49" s="34">
        <v>26821.035100001194</v>
      </c>
      <c r="M49" s="34">
        <v>23891.453000001209</v>
      </c>
      <c r="N49" s="34">
        <v>27099.711300001207</v>
      </c>
      <c r="O49" s="34">
        <v>27530.138800001208</v>
      </c>
      <c r="P49" s="34">
        <v>26151.056800001203</v>
      </c>
      <c r="Q49" s="34">
        <v>26401.736400001213</v>
      </c>
      <c r="R49" s="34">
        <v>24447.997200001206</v>
      </c>
      <c r="S49" s="34">
        <v>21248.661500001203</v>
      </c>
      <c r="T49" s="34">
        <v>21383.245100001197</v>
      </c>
      <c r="U49" s="34">
        <v>22485.416300001209</v>
      </c>
      <c r="V49" s="34">
        <v>21976.083500001205</v>
      </c>
      <c r="W49" s="34">
        <v>23473.806300001208</v>
      </c>
      <c r="X49" s="34">
        <v>23424.981200001203</v>
      </c>
      <c r="Y49" s="34">
        <v>23934.706300001213</v>
      </c>
      <c r="Z49" s="34">
        <v>23030.193000001203</v>
      </c>
      <c r="AA49" s="34">
        <v>24057.171400001193</v>
      </c>
    </row>
    <row r="50" spans="1:27" s="30" customFormat="1" x14ac:dyDescent="0.35">
      <c r="A50" s="31" t="s">
        <v>121</v>
      </c>
      <c r="B50" s="31" t="s">
        <v>18</v>
      </c>
      <c r="C50" s="34">
        <v>0</v>
      </c>
      <c r="D50" s="34">
        <v>1.1323239999999899E-3</v>
      </c>
      <c r="E50" s="34">
        <v>1.392805E-3</v>
      </c>
      <c r="F50" s="34">
        <v>1.4489574E-3</v>
      </c>
      <c r="G50" s="34">
        <v>1.4457857E-3</v>
      </c>
      <c r="H50" s="34">
        <v>1.4601423000000001E-3</v>
      </c>
      <c r="I50" s="34">
        <v>1.4805294000000001E-3</v>
      </c>
      <c r="J50" s="34">
        <v>1.446922E-3</v>
      </c>
      <c r="K50" s="34">
        <v>1.8010967999999999E-3</v>
      </c>
      <c r="L50" s="34">
        <v>2.0067338E-3</v>
      </c>
      <c r="M50" s="34">
        <v>2.0509503999999999E-3</v>
      </c>
      <c r="N50" s="34">
        <v>2.3083345000000002E-3</v>
      </c>
      <c r="O50" s="34">
        <v>2.4532967E-3</v>
      </c>
      <c r="P50" s="34">
        <v>2.6154845999999902E-3</v>
      </c>
      <c r="Q50" s="34">
        <v>2.9321059999999999E-3</v>
      </c>
      <c r="R50" s="34">
        <v>3.2584329999999998E-3</v>
      </c>
      <c r="S50" s="34">
        <v>4.7981767000000002E-3</v>
      </c>
      <c r="T50" s="34">
        <v>5.9933669999999899E-3</v>
      </c>
      <c r="U50" s="34">
        <v>7.6912856000000002E-3</v>
      </c>
      <c r="V50" s="34">
        <v>7.5913452999999999E-3</v>
      </c>
      <c r="W50" s="34">
        <v>9.1629680000000005E-3</v>
      </c>
      <c r="X50" s="34">
        <v>1.30351639999999E-2</v>
      </c>
      <c r="Y50" s="34">
        <v>1.2796943E-2</v>
      </c>
      <c r="Z50" s="34">
        <v>1.2952567999999999E-2</v>
      </c>
      <c r="AA50" s="34">
        <v>1.3600673000000001E-2</v>
      </c>
    </row>
    <row r="51" spans="1:27" s="30" customFormat="1" x14ac:dyDescent="0.35">
      <c r="A51" s="31" t="s">
        <v>121</v>
      </c>
      <c r="B51" s="31" t="s">
        <v>30</v>
      </c>
      <c r="C51" s="34">
        <v>9.6628340000000001</v>
      </c>
      <c r="D51" s="34">
        <v>12.874961000000001</v>
      </c>
      <c r="E51" s="34">
        <v>12.723539000000001</v>
      </c>
      <c r="F51" s="34">
        <v>4.2126669999999997</v>
      </c>
      <c r="G51" s="34">
        <v>6.4539139999999996E-4</v>
      </c>
      <c r="H51" s="34">
        <v>1.6519790000000001</v>
      </c>
      <c r="I51" s="34">
        <v>0.48649555</v>
      </c>
      <c r="J51" s="34">
        <v>5.2712370000000002E-4</v>
      </c>
      <c r="K51" s="34">
        <v>7.7104894000000002E-4</v>
      </c>
      <c r="L51" s="34">
        <v>1.4478328</v>
      </c>
      <c r="M51" s="34">
        <v>6.4514317999999999</v>
      </c>
      <c r="N51" s="34">
        <v>1.6596351999999901</v>
      </c>
      <c r="O51" s="34">
        <v>1.8258464000000001</v>
      </c>
      <c r="P51" s="34">
        <v>0.72063379999999999</v>
      </c>
      <c r="Q51" s="34">
        <v>7.4967379999999997</v>
      </c>
      <c r="R51" s="34">
        <v>13.677025</v>
      </c>
      <c r="S51" s="34">
        <v>194.40090000000001</v>
      </c>
      <c r="T51" s="34">
        <v>412.85820000000001</v>
      </c>
      <c r="U51" s="34">
        <v>0</v>
      </c>
      <c r="V51" s="34">
        <v>0</v>
      </c>
      <c r="W51" s="34">
        <v>0</v>
      </c>
      <c r="X51" s="34">
        <v>0</v>
      </c>
      <c r="Y51" s="34">
        <v>0</v>
      </c>
      <c r="Z51" s="34">
        <v>0</v>
      </c>
      <c r="AA51" s="34">
        <v>0</v>
      </c>
    </row>
    <row r="52" spans="1:27" s="30" customFormat="1" x14ac:dyDescent="0.35">
      <c r="A52" s="31" t="s">
        <v>121</v>
      </c>
      <c r="B52" s="31" t="s">
        <v>63</v>
      </c>
      <c r="C52" s="34">
        <v>3.1462054741299998</v>
      </c>
      <c r="D52" s="34">
        <v>9.8388698961000021</v>
      </c>
      <c r="E52" s="34">
        <v>7.2545207165699903</v>
      </c>
      <c r="F52" s="34">
        <v>4.0047524117000002</v>
      </c>
      <c r="G52" s="34">
        <v>3.0368206799999981E-3</v>
      </c>
      <c r="H52" s="34">
        <v>1.5024708389999898E-2</v>
      </c>
      <c r="I52" s="34">
        <v>3.3649611099999988E-3</v>
      </c>
      <c r="J52" s="34">
        <v>3.2416079899999979E-3</v>
      </c>
      <c r="K52" s="34">
        <v>3.727932409999999E-3</v>
      </c>
      <c r="L52" s="34">
        <v>0.1353094919</v>
      </c>
      <c r="M52" s="34">
        <v>3.51787825708</v>
      </c>
      <c r="N52" s="34">
        <v>4.7459212599999974E-3</v>
      </c>
      <c r="O52" s="34">
        <v>4.4225418899999994E-3</v>
      </c>
      <c r="P52" s="34">
        <v>4.7411685299999992E-3</v>
      </c>
      <c r="Q52" s="34">
        <v>1.8807470447399901</v>
      </c>
      <c r="R52" s="34">
        <v>4.0729908289799894</v>
      </c>
      <c r="S52" s="34">
        <v>64.426342822549984</v>
      </c>
      <c r="T52" s="34">
        <v>78.774240236790007</v>
      </c>
      <c r="U52" s="34">
        <v>194.3963402263</v>
      </c>
      <c r="V52" s="34">
        <v>422.38199537569989</v>
      </c>
      <c r="W52" s="34">
        <v>652.57889004589981</v>
      </c>
      <c r="X52" s="34">
        <v>721.8498368738999</v>
      </c>
      <c r="Y52" s="34">
        <v>982.81604996019996</v>
      </c>
      <c r="Z52" s="34">
        <v>883.149576948</v>
      </c>
      <c r="AA52" s="34">
        <v>1184.3706859443</v>
      </c>
    </row>
    <row r="53" spans="1:27" s="30" customFormat="1" x14ac:dyDescent="0.35">
      <c r="A53" s="31" t="s">
        <v>121</v>
      </c>
      <c r="B53" s="31" t="s">
        <v>62</v>
      </c>
      <c r="C53" s="34">
        <v>2799.1142499999987</v>
      </c>
      <c r="D53" s="34">
        <v>2731.0223935999993</v>
      </c>
      <c r="E53" s="34">
        <v>2541.4678100000001</v>
      </c>
      <c r="F53" s="34">
        <v>3258.9296749999985</v>
      </c>
      <c r="G53" s="34">
        <v>3343.2166449999977</v>
      </c>
      <c r="H53" s="34">
        <v>3167.8560999999995</v>
      </c>
      <c r="I53" s="34">
        <v>3182.2581499999992</v>
      </c>
      <c r="J53" s="34">
        <v>3948.08851</v>
      </c>
      <c r="K53" s="34">
        <v>3170.2717749999979</v>
      </c>
      <c r="L53" s="34">
        <v>2713.0799459999998</v>
      </c>
      <c r="M53" s="34">
        <v>2707.169281</v>
      </c>
      <c r="N53" s="34">
        <v>2453.5870949999994</v>
      </c>
      <c r="O53" s="34">
        <v>3001.4586959999992</v>
      </c>
      <c r="P53" s="34">
        <v>3081.3627750000001</v>
      </c>
      <c r="Q53" s="34">
        <v>2927.6924059999988</v>
      </c>
      <c r="R53" s="34">
        <v>2927.4657199999997</v>
      </c>
      <c r="S53" s="34">
        <v>3670.36517</v>
      </c>
      <c r="T53" s="34">
        <v>3046.3274700000002</v>
      </c>
      <c r="U53" s="34">
        <v>2612.255486</v>
      </c>
      <c r="V53" s="34">
        <v>2600.1977799999991</v>
      </c>
      <c r="W53" s="34">
        <v>2360.1233049999987</v>
      </c>
      <c r="X53" s="34">
        <v>2880.3993439999999</v>
      </c>
      <c r="Y53" s="34">
        <v>2968.795419999999</v>
      </c>
      <c r="Z53" s="34">
        <v>2795.3795249999998</v>
      </c>
      <c r="AA53" s="34">
        <v>2806.085533999998</v>
      </c>
    </row>
    <row r="54" spans="1:27" s="30" customFormat="1" x14ac:dyDescent="0.35">
      <c r="A54" s="31" t="s">
        <v>121</v>
      </c>
      <c r="B54" s="31" t="s">
        <v>66</v>
      </c>
      <c r="C54" s="34">
        <v>11374.716189999999</v>
      </c>
      <c r="D54" s="34">
        <v>13801.663371147768</v>
      </c>
      <c r="E54" s="34">
        <v>12243.332477084457</v>
      </c>
      <c r="F54" s="34">
        <v>12739.435220209829</v>
      </c>
      <c r="G54" s="34">
        <v>14299.638331296548</v>
      </c>
      <c r="H54" s="34">
        <v>15477.762153123718</v>
      </c>
      <c r="I54" s="34">
        <v>15676.319529689976</v>
      </c>
      <c r="J54" s="34">
        <v>17473.066762594601</v>
      </c>
      <c r="K54" s="34">
        <v>17089.632880407207</v>
      </c>
      <c r="L54" s="34">
        <v>16428.31148242965</v>
      </c>
      <c r="M54" s="34">
        <v>17288.399685066732</v>
      </c>
      <c r="N54" s="34">
        <v>15461.930229598929</v>
      </c>
      <c r="O54" s="34">
        <v>15729.685126620128</v>
      </c>
      <c r="P54" s="34">
        <v>16495.553976183404</v>
      </c>
      <c r="Q54" s="34">
        <v>17577.985622796361</v>
      </c>
      <c r="R54" s="34">
        <v>17964.593600371805</v>
      </c>
      <c r="S54" s="34">
        <v>16572.863542981991</v>
      </c>
      <c r="T54" s="34">
        <v>16543.74069431928</v>
      </c>
      <c r="U54" s="34">
        <v>15942.610845621795</v>
      </c>
      <c r="V54" s="34">
        <v>16259.147195651367</v>
      </c>
      <c r="W54" s="34">
        <v>14234.597558395499</v>
      </c>
      <c r="X54" s="34">
        <v>14261.532570664036</v>
      </c>
      <c r="Y54" s="34">
        <v>14350.681479620962</v>
      </c>
      <c r="Z54" s="34">
        <v>14198.941675821829</v>
      </c>
      <c r="AA54" s="34">
        <v>11711.213359990095</v>
      </c>
    </row>
    <row r="55" spans="1:27" s="30" customFormat="1" x14ac:dyDescent="0.35">
      <c r="A55" s="31" t="s">
        <v>121</v>
      </c>
      <c r="B55" s="31" t="s">
        <v>65</v>
      </c>
      <c r="C55" s="34">
        <v>2389.0854347108198</v>
      </c>
      <c r="D55" s="34">
        <v>2378.4147877558889</v>
      </c>
      <c r="E55" s="34">
        <v>2473.3299417753606</v>
      </c>
      <c r="F55" s="34">
        <v>3326.0978681289994</v>
      </c>
      <c r="G55" s="34">
        <v>3184.742862192998</v>
      </c>
      <c r="H55" s="34">
        <v>3697.4866186649992</v>
      </c>
      <c r="I55" s="34">
        <v>4328.0670429699985</v>
      </c>
      <c r="J55" s="34">
        <v>4672.8329653799992</v>
      </c>
      <c r="K55" s="34">
        <v>5209.6203354999998</v>
      </c>
      <c r="L55" s="34">
        <v>5319.7093794699967</v>
      </c>
      <c r="M55" s="34">
        <v>5264.4790492199991</v>
      </c>
      <c r="N55" s="34">
        <v>5500.807082209999</v>
      </c>
      <c r="O55" s="34">
        <v>5253.2725765899986</v>
      </c>
      <c r="P55" s="34">
        <v>4966.104671789999</v>
      </c>
      <c r="Q55" s="34">
        <v>5259.4332206299978</v>
      </c>
      <c r="R55" s="34">
        <v>5321.8783068249977</v>
      </c>
      <c r="S55" s="34">
        <v>4995.032884829996</v>
      </c>
      <c r="T55" s="34">
        <v>5199.3713845149996</v>
      </c>
      <c r="U55" s="34">
        <v>5321.6870585199995</v>
      </c>
      <c r="V55" s="34">
        <v>5255.6796774899976</v>
      </c>
      <c r="W55" s="34">
        <v>5488.1757240200004</v>
      </c>
      <c r="X55" s="34">
        <v>5225.1155877599995</v>
      </c>
      <c r="Y55" s="34">
        <v>4967.8247593049982</v>
      </c>
      <c r="Z55" s="34">
        <v>4975.0690972599987</v>
      </c>
      <c r="AA55" s="34">
        <v>4953.2307344299998</v>
      </c>
    </row>
    <row r="56" spans="1:27" s="30" customFormat="1" x14ac:dyDescent="0.35">
      <c r="A56" s="31" t="s">
        <v>121</v>
      </c>
      <c r="B56" s="31" t="s">
        <v>34</v>
      </c>
      <c r="C56" s="34">
        <v>40.080843214400005</v>
      </c>
      <c r="D56" s="34">
        <v>26.4819737955</v>
      </c>
      <c r="E56" s="34">
        <v>37.246674072200001</v>
      </c>
      <c r="F56" s="34">
        <v>46.938355072399801</v>
      </c>
      <c r="G56" s="34">
        <v>51.905505265999999</v>
      </c>
      <c r="H56" s="34">
        <v>56.750442088999996</v>
      </c>
      <c r="I56" s="34">
        <v>56.625138627299904</v>
      </c>
      <c r="J56" s="34">
        <v>87.657661505999897</v>
      </c>
      <c r="K56" s="34">
        <v>46.424974616999897</v>
      </c>
      <c r="L56" s="34">
        <v>47.151632716000002</v>
      </c>
      <c r="M56" s="34">
        <v>48.641773714999907</v>
      </c>
      <c r="N56" s="34">
        <v>49.723960220999899</v>
      </c>
      <c r="O56" s="34">
        <v>14.527501130999999</v>
      </c>
      <c r="P56" s="34">
        <v>14.551941028</v>
      </c>
      <c r="Q56" s="34">
        <v>13.419243908</v>
      </c>
      <c r="R56" s="34">
        <v>14.410452465999899</v>
      </c>
      <c r="S56" s="34">
        <v>610.72772799999996</v>
      </c>
      <c r="T56" s="34">
        <v>607.92199299999993</v>
      </c>
      <c r="U56" s="34">
        <v>735.40330599999993</v>
      </c>
      <c r="V56" s="34">
        <v>852.20676400000002</v>
      </c>
      <c r="W56" s="34">
        <v>903.93241599999999</v>
      </c>
      <c r="X56" s="34">
        <v>861.1062609999999</v>
      </c>
      <c r="Y56" s="34">
        <v>906.96767999999997</v>
      </c>
      <c r="Z56" s="34">
        <v>1009.364047999999</v>
      </c>
      <c r="AA56" s="34">
        <v>982.85954100000004</v>
      </c>
    </row>
    <row r="57" spans="1:27" s="30" customFormat="1" x14ac:dyDescent="0.35">
      <c r="A57" s="31" t="s">
        <v>121</v>
      </c>
      <c r="B57" s="31" t="s">
        <v>70</v>
      </c>
      <c r="C57" s="34">
        <v>0</v>
      </c>
      <c r="D57" s="34">
        <v>0</v>
      </c>
      <c r="E57" s="34">
        <v>0</v>
      </c>
      <c r="F57" s="34">
        <v>3.1927940000000001E-3</v>
      </c>
      <c r="G57" s="34">
        <v>3.6892589999999999E-3</v>
      </c>
      <c r="H57" s="34">
        <v>4.0388772999999899E-3</v>
      </c>
      <c r="I57" s="34">
        <v>4.2970274000000003E-3</v>
      </c>
      <c r="J57" s="34">
        <v>6.9936853999999996E-3</v>
      </c>
      <c r="K57" s="34">
        <v>6.8107354000000002E-3</v>
      </c>
      <c r="L57" s="34">
        <v>6.6575480000000001E-3</v>
      </c>
      <c r="M57" s="34">
        <v>6.8862080000000004E-3</v>
      </c>
      <c r="N57" s="34">
        <v>6.76959939999999E-3</v>
      </c>
      <c r="O57" s="34">
        <v>6.7955003999999996E-3</v>
      </c>
      <c r="P57" s="34">
        <v>6.8918759999999999E-3</v>
      </c>
      <c r="Q57" s="34">
        <v>7.1604223999999998E-3</v>
      </c>
      <c r="R57" s="34">
        <v>7.8263819999999998E-3</v>
      </c>
      <c r="S57" s="34">
        <v>3.8572772999999998E-2</v>
      </c>
      <c r="T57" s="34">
        <v>3.7789040000000003E-2</v>
      </c>
      <c r="U57" s="34">
        <v>3.7525761999999997E-2</v>
      </c>
      <c r="V57" s="34">
        <v>3.8650456999999999E-2</v>
      </c>
      <c r="W57" s="34">
        <v>3.8548775E-2</v>
      </c>
      <c r="X57" s="34">
        <v>3.7070774000000001E-2</v>
      </c>
      <c r="Y57" s="34">
        <v>8.5280425999999895E-2</v>
      </c>
      <c r="Z57" s="34">
        <v>9.1666609999999996E-2</v>
      </c>
      <c r="AA57" s="34">
        <v>8.8182419999999997E-2</v>
      </c>
    </row>
    <row r="58" spans="1:27" s="30" customFormat="1" x14ac:dyDescent="0.35">
      <c r="A58" s="31" t="s">
        <v>121</v>
      </c>
      <c r="B58" s="31" t="s">
        <v>52</v>
      </c>
      <c r="C58" s="27">
        <v>15.15896</v>
      </c>
      <c r="D58" s="27">
        <v>10.363977999999999</v>
      </c>
      <c r="E58" s="27">
        <v>13.487546999999999</v>
      </c>
      <c r="F58" s="27">
        <v>14.889656</v>
      </c>
      <c r="G58" s="27">
        <v>14.247469000000001</v>
      </c>
      <c r="H58" s="27">
        <v>14.374452</v>
      </c>
      <c r="I58" s="27">
        <v>13.231216</v>
      </c>
      <c r="J58" s="27">
        <v>16.963911</v>
      </c>
      <c r="K58" s="27">
        <v>10.870134999999999</v>
      </c>
      <c r="L58" s="27">
        <v>10.278290999999999</v>
      </c>
      <c r="M58" s="27">
        <v>12.25938</v>
      </c>
      <c r="N58" s="27">
        <v>15.404581</v>
      </c>
      <c r="O58" s="27">
        <v>18.369792999999898</v>
      </c>
      <c r="P58" s="27">
        <v>20.985503999999999</v>
      </c>
      <c r="Q58" s="27">
        <v>23.880061999999999</v>
      </c>
      <c r="R58" s="27">
        <v>26.931612000000001</v>
      </c>
      <c r="S58" s="27">
        <v>26.716759999999901</v>
      </c>
      <c r="T58" s="27">
        <v>30.022407999999999</v>
      </c>
      <c r="U58" s="27">
        <v>35.235999999999997</v>
      </c>
      <c r="V58" s="27">
        <v>35.872770000000003</v>
      </c>
      <c r="W58" s="27">
        <v>38.956634999999999</v>
      </c>
      <c r="X58" s="27">
        <v>39.793197999999997</v>
      </c>
      <c r="Y58" s="27">
        <v>40.411790000000003</v>
      </c>
      <c r="Z58" s="27">
        <v>46.089354999999998</v>
      </c>
      <c r="AA58" s="27">
        <v>46.586562999999998</v>
      </c>
    </row>
    <row r="59" spans="1:27" s="30" customFormat="1" x14ac:dyDescent="0.35">
      <c r="A59" s="38" t="s">
        <v>127</v>
      </c>
      <c r="B59" s="38"/>
      <c r="C59" s="35">
        <v>49017.492814184938</v>
      </c>
      <c r="D59" s="35">
        <v>46834.235715723757</v>
      </c>
      <c r="E59" s="35">
        <v>49482.887881381372</v>
      </c>
      <c r="F59" s="35">
        <v>52363.562431707935</v>
      </c>
      <c r="G59" s="35">
        <v>52255.968766487327</v>
      </c>
      <c r="H59" s="35">
        <v>52864.163335639394</v>
      </c>
      <c r="I59" s="35">
        <v>52082.74306370048</v>
      </c>
      <c r="J59" s="35">
        <v>53710.634953629487</v>
      </c>
      <c r="K59" s="35">
        <v>50930.586090986559</v>
      </c>
      <c r="L59" s="35">
        <v>51283.721056926544</v>
      </c>
      <c r="M59" s="35">
        <v>49161.472376295416</v>
      </c>
      <c r="N59" s="35">
        <v>50517.702396265893</v>
      </c>
      <c r="O59" s="35">
        <v>51516.387921449917</v>
      </c>
      <c r="P59" s="35">
        <v>50694.806213427742</v>
      </c>
      <c r="Q59" s="35">
        <v>52176.228066578311</v>
      </c>
      <c r="R59" s="35">
        <v>50679.688101459986</v>
      </c>
      <c r="S59" s="35">
        <v>46745.755138812441</v>
      </c>
      <c r="T59" s="35">
        <v>46664.323082439267</v>
      </c>
      <c r="U59" s="35">
        <v>46556.373721654898</v>
      </c>
      <c r="V59" s="35">
        <v>46513.497739863567</v>
      </c>
      <c r="W59" s="35">
        <v>46209.290940430605</v>
      </c>
      <c r="X59" s="35">
        <v>46513.891574463138</v>
      </c>
      <c r="Y59" s="35">
        <v>47204.836805830368</v>
      </c>
      <c r="Z59" s="35">
        <v>45882.745827599028</v>
      </c>
      <c r="AA59" s="35">
        <v>44712.085315038588</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1314.4333799999999</v>
      </c>
      <c r="D64" s="34">
        <v>1149.3132009474</v>
      </c>
      <c r="E64" s="34">
        <v>708.33640295949999</v>
      </c>
      <c r="F64" s="34">
        <v>463.40572159440001</v>
      </c>
      <c r="G64" s="34">
        <v>463.40572740760001</v>
      </c>
      <c r="H64" s="34">
        <v>463.40574133619998</v>
      </c>
      <c r="I64" s="34">
        <v>463.4057522032</v>
      </c>
      <c r="J64" s="34">
        <v>463.4058040228</v>
      </c>
      <c r="K64" s="34">
        <v>463.40593891380001</v>
      </c>
      <c r="L64" s="34">
        <v>463.40612250629999</v>
      </c>
      <c r="M64" s="34">
        <v>463.40617237819998</v>
      </c>
      <c r="N64" s="34">
        <v>463.40656097640004</v>
      </c>
      <c r="O64" s="34">
        <v>463.406727549999</v>
      </c>
      <c r="P64" s="34">
        <v>463.40715522379998</v>
      </c>
      <c r="Q64" s="34">
        <v>463.40907659499999</v>
      </c>
      <c r="R64" s="34">
        <v>463.41114524170001</v>
      </c>
      <c r="S64" s="34">
        <v>1.162269E-2</v>
      </c>
      <c r="T64" s="34">
        <v>1.2481046000000001E-2</v>
      </c>
      <c r="U64" s="34">
        <v>1.2586338000000001E-2</v>
      </c>
      <c r="V64" s="34">
        <v>1.8774055000000001E-2</v>
      </c>
      <c r="W64" s="34">
        <v>2.3778503999999999E-2</v>
      </c>
      <c r="X64" s="34">
        <v>2.4361457999999999E-2</v>
      </c>
      <c r="Y64" s="34">
        <v>7.7277949999999998E-2</v>
      </c>
      <c r="Z64" s="34">
        <v>6.9685355000000004E-2</v>
      </c>
      <c r="AA64" s="34">
        <v>7.4384839999999994E-2</v>
      </c>
    </row>
    <row r="65" spans="1:27" s="30" customFormat="1" x14ac:dyDescent="0.35">
      <c r="A65" s="31" t="s">
        <v>122</v>
      </c>
      <c r="B65" s="31" t="s">
        <v>30</v>
      </c>
      <c r="C65" s="34">
        <v>718.71611300000006</v>
      </c>
      <c r="D65" s="34">
        <v>715.12729999999999</v>
      </c>
      <c r="E65" s="34">
        <v>742.16269999999997</v>
      </c>
      <c r="F65" s="34">
        <v>84.096040000000002</v>
      </c>
      <c r="G65" s="34">
        <v>84.096040000000002</v>
      </c>
      <c r="H65" s="34">
        <v>84.096040000000002</v>
      </c>
      <c r="I65" s="34">
        <v>84.096040000000002</v>
      </c>
      <c r="J65" s="34">
        <v>84.096040000000002</v>
      </c>
      <c r="K65" s="34">
        <v>84.096040000000002</v>
      </c>
      <c r="L65" s="34">
        <v>84.096050000000005</v>
      </c>
      <c r="M65" s="34">
        <v>84.096040000000002</v>
      </c>
      <c r="N65" s="34">
        <v>84.096080000000001</v>
      </c>
      <c r="O65" s="34">
        <v>84.096080000000001</v>
      </c>
      <c r="P65" s="34">
        <v>84.096114999999998</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58.093309718277013</v>
      </c>
      <c r="D66" s="34">
        <v>40.408523760531985</v>
      </c>
      <c r="E66" s="34">
        <v>100.08893520312999</v>
      </c>
      <c r="F66" s="34">
        <v>5.2219015821829906</v>
      </c>
      <c r="G66" s="34">
        <v>0.47469261031899995</v>
      </c>
      <c r="H66" s="34">
        <v>2.5234608368419993</v>
      </c>
      <c r="I66" s="34">
        <v>0.67951023128800003</v>
      </c>
      <c r="J66" s="34">
        <v>4.6815490189999892E-3</v>
      </c>
      <c r="K66" s="34">
        <v>0.22432390042099998</v>
      </c>
      <c r="L66" s="34">
        <v>1.0046357418049996</v>
      </c>
      <c r="M66" s="34">
        <v>3.5033246101000004</v>
      </c>
      <c r="N66" s="34">
        <v>1.6373052608400001</v>
      </c>
      <c r="O66" s="34">
        <v>1.4409891728299999</v>
      </c>
      <c r="P66" s="34">
        <v>1.0071724894899992</v>
      </c>
      <c r="Q66" s="34">
        <v>36.300626945200001</v>
      </c>
      <c r="R66" s="34">
        <v>52.511382172700003</v>
      </c>
      <c r="S66" s="34">
        <v>631.01332424090003</v>
      </c>
      <c r="T66" s="34">
        <v>1127.6192882778701</v>
      </c>
      <c r="U66" s="34">
        <v>1135.5498889421001</v>
      </c>
      <c r="V66" s="34">
        <v>1394.8503293714</v>
      </c>
      <c r="W66" s="34">
        <v>1452.2272911829002</v>
      </c>
      <c r="X66" s="34">
        <v>1608.0430545498891</v>
      </c>
      <c r="Y66" s="34">
        <v>1593.6054938799998</v>
      </c>
      <c r="Z66" s="34">
        <v>179.8341173</v>
      </c>
      <c r="AA66" s="34">
        <v>155.84289242963999</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6282.7917669999979</v>
      </c>
      <c r="D68" s="34">
        <v>6656.3543299652447</v>
      </c>
      <c r="E68" s="34">
        <v>6012.702186447239</v>
      </c>
      <c r="F68" s="34">
        <v>6013.7103880933919</v>
      </c>
      <c r="G68" s="34">
        <v>5544.3430478621312</v>
      </c>
      <c r="H68" s="34">
        <v>6122.4920854721513</v>
      </c>
      <c r="I68" s="34">
        <v>6168.017063666206</v>
      </c>
      <c r="J68" s="34">
        <v>5455.6090237373801</v>
      </c>
      <c r="K68" s="34">
        <v>5913.5424817557268</v>
      </c>
      <c r="L68" s="34">
        <v>5871.536863004867</v>
      </c>
      <c r="M68" s="34">
        <v>6321.6771345656289</v>
      </c>
      <c r="N68" s="34">
        <v>5599.0839271390259</v>
      </c>
      <c r="O68" s="34">
        <v>5141.8012445615959</v>
      </c>
      <c r="P68" s="34">
        <v>4958.0627409519002</v>
      </c>
      <c r="Q68" s="34">
        <v>5251.2854621264942</v>
      </c>
      <c r="R68" s="34">
        <v>4632.1990024457009</v>
      </c>
      <c r="S68" s="34">
        <v>4098.7923923937969</v>
      </c>
      <c r="T68" s="34">
        <v>4493.0484146295967</v>
      </c>
      <c r="U68" s="34">
        <v>4262.939113674598</v>
      </c>
      <c r="V68" s="34">
        <v>4736.6769517670018</v>
      </c>
      <c r="W68" s="34">
        <v>4318.8518497728983</v>
      </c>
      <c r="X68" s="34">
        <v>4987.4407841478987</v>
      </c>
      <c r="Y68" s="34">
        <v>4960.6529386551001</v>
      </c>
      <c r="Z68" s="34">
        <v>8276.6686779045012</v>
      </c>
      <c r="AA68" s="34">
        <v>7610.8048090400989</v>
      </c>
    </row>
    <row r="69" spans="1:27" s="30" customFormat="1" x14ac:dyDescent="0.35">
      <c r="A69" s="31" t="s">
        <v>122</v>
      </c>
      <c r="B69" s="31" t="s">
        <v>65</v>
      </c>
      <c r="C69" s="34">
        <v>970.93646264394897</v>
      </c>
      <c r="D69" s="34">
        <v>976.01890413291039</v>
      </c>
      <c r="E69" s="34">
        <v>991.69743544068024</v>
      </c>
      <c r="F69" s="34">
        <v>939.35475110897005</v>
      </c>
      <c r="G69" s="34">
        <v>905.19078586274895</v>
      </c>
      <c r="H69" s="34">
        <v>916.08201855655989</v>
      </c>
      <c r="I69" s="34">
        <v>959.02651191529003</v>
      </c>
      <c r="J69" s="34">
        <v>871.63004468543011</v>
      </c>
      <c r="K69" s="34">
        <v>962.05594395898993</v>
      </c>
      <c r="L69" s="34">
        <v>970.88718531035897</v>
      </c>
      <c r="M69" s="34">
        <v>977.28215024872009</v>
      </c>
      <c r="N69" s="34">
        <v>990.10534727953916</v>
      </c>
      <c r="O69" s="34">
        <v>943.93630332370003</v>
      </c>
      <c r="P69" s="34">
        <v>918.95148254333992</v>
      </c>
      <c r="Q69" s="34">
        <v>945.3664310316999</v>
      </c>
      <c r="R69" s="34">
        <v>1713.3406750271001</v>
      </c>
      <c r="S69" s="34">
        <v>3501.3810336878</v>
      </c>
      <c r="T69" s="34">
        <v>3626.281537785399</v>
      </c>
      <c r="U69" s="34">
        <v>3675.2996062379989</v>
      </c>
      <c r="V69" s="34">
        <v>3731.5922113731003</v>
      </c>
      <c r="W69" s="34">
        <v>4511.202180194</v>
      </c>
      <c r="X69" s="34">
        <v>4278.0259244839981</v>
      </c>
      <c r="Y69" s="34">
        <v>4429.1041471602994</v>
      </c>
      <c r="Z69" s="34">
        <v>4221.1988772494005</v>
      </c>
      <c r="AA69" s="34">
        <v>4356.1185875449</v>
      </c>
    </row>
    <row r="70" spans="1:27" s="30" customFormat="1" x14ac:dyDescent="0.35">
      <c r="A70" s="31" t="s">
        <v>122</v>
      </c>
      <c r="B70" s="31" t="s">
        <v>34</v>
      </c>
      <c r="C70" s="34">
        <v>77.04587270319999</v>
      </c>
      <c r="D70" s="34">
        <v>58.890452773</v>
      </c>
      <c r="E70" s="34">
        <v>78.107365043800002</v>
      </c>
      <c r="F70" s="34">
        <v>72.358701269799994</v>
      </c>
      <c r="G70" s="34">
        <v>72.7366663630999</v>
      </c>
      <c r="H70" s="34">
        <v>77.26937504499999</v>
      </c>
      <c r="I70" s="34">
        <v>79.238318924999987</v>
      </c>
      <c r="J70" s="34">
        <v>77.492785482399995</v>
      </c>
      <c r="K70" s="34">
        <v>76.914978394400009</v>
      </c>
      <c r="L70" s="34">
        <v>74.068756804999992</v>
      </c>
      <c r="M70" s="34">
        <v>76.786507312999902</v>
      </c>
      <c r="N70" s="34">
        <v>79.908957931000003</v>
      </c>
      <c r="O70" s="34">
        <v>80.577845049999993</v>
      </c>
      <c r="P70" s="34">
        <v>57.726662698999995</v>
      </c>
      <c r="Q70" s="34">
        <v>820.15717749999999</v>
      </c>
      <c r="R70" s="34">
        <v>862.89101340000002</v>
      </c>
      <c r="S70" s="34">
        <v>1232.2951186</v>
      </c>
      <c r="T70" s="34">
        <v>1200.3827698</v>
      </c>
      <c r="U70" s="34">
        <v>1219.3593768000001</v>
      </c>
      <c r="V70" s="34">
        <v>1230.5788921000001</v>
      </c>
      <c r="W70" s="34">
        <v>1298.9511774999999</v>
      </c>
      <c r="X70" s="34">
        <v>1266.5094451</v>
      </c>
      <c r="Y70" s="34">
        <v>2071.5846231999999</v>
      </c>
      <c r="Z70" s="34">
        <v>2179.3683533999997</v>
      </c>
      <c r="AA70" s="34">
        <v>2207.1265599999997</v>
      </c>
    </row>
    <row r="71" spans="1:27" s="30" customFormat="1" x14ac:dyDescent="0.35">
      <c r="A71" s="31" t="s">
        <v>122</v>
      </c>
      <c r="B71" s="31" t="s">
        <v>70</v>
      </c>
      <c r="C71" s="34">
        <v>0</v>
      </c>
      <c r="D71" s="34">
        <v>0</v>
      </c>
      <c r="E71" s="34">
        <v>0</v>
      </c>
      <c r="F71" s="34">
        <v>2.1578871999999999E-3</v>
      </c>
      <c r="G71" s="34">
        <v>2.3479764E-3</v>
      </c>
      <c r="H71" s="34">
        <v>2.5399858000000001E-3</v>
      </c>
      <c r="I71" s="34">
        <v>2.7011714000000002E-3</v>
      </c>
      <c r="J71" s="34">
        <v>2.9155346999999998E-3</v>
      </c>
      <c r="K71" s="34">
        <v>3.0271863E-3</v>
      </c>
      <c r="L71" s="34">
        <v>3.1668112999999999E-3</v>
      </c>
      <c r="M71" s="34">
        <v>3.4351949999999998E-3</v>
      </c>
      <c r="N71" s="34">
        <v>3.6216226999999999E-3</v>
      </c>
      <c r="O71" s="34">
        <v>3.8032754999999998E-3</v>
      </c>
      <c r="P71" s="34">
        <v>4.0499220000000001E-3</v>
      </c>
      <c r="Q71" s="34">
        <v>6.1765294999999998E-3</v>
      </c>
      <c r="R71" s="34">
        <v>8.2726290000000001E-3</v>
      </c>
      <c r="S71" s="34">
        <v>9.3349060000000005E-3</v>
      </c>
      <c r="T71" s="34">
        <v>9.1635220000000003E-3</v>
      </c>
      <c r="U71" s="34">
        <v>9.30663199999999E-3</v>
      </c>
      <c r="V71" s="34">
        <v>1.0593712E-2</v>
      </c>
      <c r="W71" s="34">
        <v>1.0768843E-2</v>
      </c>
      <c r="X71" s="34">
        <v>1.06126814999999E-2</v>
      </c>
      <c r="Y71" s="34">
        <v>1.2340907999999999E-2</v>
      </c>
      <c r="Z71" s="34">
        <v>1.43232439999999E-2</v>
      </c>
      <c r="AA71" s="34">
        <v>1.4135326E-2</v>
      </c>
    </row>
    <row r="72" spans="1:27" s="30" customFormat="1" x14ac:dyDescent="0.35">
      <c r="A72" s="31" t="s">
        <v>122</v>
      </c>
      <c r="B72" s="31" t="s">
        <v>52</v>
      </c>
      <c r="C72" s="27">
        <v>50.581814000000001</v>
      </c>
      <c r="D72" s="27">
        <v>35.602150000000002</v>
      </c>
      <c r="E72" s="27">
        <v>37.392353</v>
      </c>
      <c r="F72" s="27">
        <v>26.622149</v>
      </c>
      <c r="G72" s="27">
        <v>21.801331999999999</v>
      </c>
      <c r="H72" s="27">
        <v>18.353276999999999</v>
      </c>
      <c r="I72" s="27">
        <v>16.03509</v>
      </c>
      <c r="J72" s="27">
        <v>14.5359125</v>
      </c>
      <c r="K72" s="27">
        <v>10.158439999999899</v>
      </c>
      <c r="L72" s="27">
        <v>8.8695160000000008</v>
      </c>
      <c r="M72" s="27">
        <v>8.9431270000000005</v>
      </c>
      <c r="N72" s="27">
        <v>10.223811999999899</v>
      </c>
      <c r="O72" s="27">
        <v>11.498041000000001</v>
      </c>
      <c r="P72" s="27">
        <v>12.840946000000001</v>
      </c>
      <c r="Q72" s="27">
        <v>13.938301999999901</v>
      </c>
      <c r="R72" s="27">
        <v>15.126172</v>
      </c>
      <c r="S72" s="27">
        <v>14.173836999999899</v>
      </c>
      <c r="T72" s="27">
        <v>14.329022999999999</v>
      </c>
      <c r="U72" s="27">
        <v>15.7671809999999</v>
      </c>
      <c r="V72" s="27">
        <v>15.087275500000001</v>
      </c>
      <c r="W72" s="27">
        <v>16.310338999999999</v>
      </c>
      <c r="X72" s="27">
        <v>16.632750999999999</v>
      </c>
      <c r="Y72" s="27">
        <v>15.737874</v>
      </c>
      <c r="Z72" s="27">
        <v>17.121433</v>
      </c>
      <c r="AA72" s="27">
        <v>17.472279999999898</v>
      </c>
    </row>
    <row r="73" spans="1:27" s="30" customFormat="1" x14ac:dyDescent="0.35">
      <c r="A73" s="38" t="s">
        <v>127</v>
      </c>
      <c r="B73" s="38"/>
      <c r="C73" s="35">
        <v>9344.9710323622239</v>
      </c>
      <c r="D73" s="35">
        <v>9537.2222588060868</v>
      </c>
      <c r="E73" s="35">
        <v>8554.9876600505486</v>
      </c>
      <c r="F73" s="35">
        <v>7505.7888023789446</v>
      </c>
      <c r="G73" s="35">
        <v>6997.5102937427991</v>
      </c>
      <c r="H73" s="35">
        <v>7588.5993462017532</v>
      </c>
      <c r="I73" s="35">
        <v>7675.2248780159844</v>
      </c>
      <c r="J73" s="35">
        <v>6874.7455939946294</v>
      </c>
      <c r="K73" s="35">
        <v>7423.3247285289372</v>
      </c>
      <c r="L73" s="35">
        <v>7390.930856563331</v>
      </c>
      <c r="M73" s="35">
        <v>7849.9648218026496</v>
      </c>
      <c r="N73" s="35">
        <v>7138.3292206558053</v>
      </c>
      <c r="O73" s="35">
        <v>6634.6813446081251</v>
      </c>
      <c r="P73" s="35">
        <v>6425.5246662085301</v>
      </c>
      <c r="Q73" s="35">
        <v>6696.3615966983944</v>
      </c>
      <c r="R73" s="35">
        <v>6861.4622048872006</v>
      </c>
      <c r="S73" s="35">
        <v>8231.1983730124975</v>
      </c>
      <c r="T73" s="35">
        <v>9246.9617217388659</v>
      </c>
      <c r="U73" s="35">
        <v>9073.8011951926965</v>
      </c>
      <c r="V73" s="35">
        <v>9863.1382665665024</v>
      </c>
      <c r="W73" s="35">
        <v>10282.305099653799</v>
      </c>
      <c r="X73" s="35">
        <v>10873.534124639786</v>
      </c>
      <c r="Y73" s="35">
        <v>10983.4398576454</v>
      </c>
      <c r="Z73" s="35">
        <v>12677.771357808902</v>
      </c>
      <c r="AA73" s="35">
        <v>12122.84067385464</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9.2910599999999996E-4</v>
      </c>
      <c r="E78" s="34">
        <v>1.2427705E-3</v>
      </c>
      <c r="F78" s="34">
        <v>1.2374212999999999E-3</v>
      </c>
      <c r="G78" s="34">
        <v>1.2175904999999999E-3</v>
      </c>
      <c r="H78" s="34">
        <v>1.2687983999999999E-3</v>
      </c>
      <c r="I78" s="34">
        <v>1.3296546E-3</v>
      </c>
      <c r="J78" s="34">
        <v>1.32092079999999E-3</v>
      </c>
      <c r="K78" s="34">
        <v>1.5098984999999999E-3</v>
      </c>
      <c r="L78" s="34">
        <v>1.6927450000000001E-3</v>
      </c>
      <c r="M78" s="34">
        <v>1.6414145999999899E-3</v>
      </c>
      <c r="N78" s="34">
        <v>1.8599824E-3</v>
      </c>
      <c r="O78" s="34">
        <v>1.9678450000000002E-3</v>
      </c>
      <c r="P78" s="34">
        <v>2.0121138000000001E-3</v>
      </c>
      <c r="Q78" s="34">
        <v>2.153449E-3</v>
      </c>
      <c r="R78" s="34">
        <v>2.2836959E-3</v>
      </c>
      <c r="S78" s="34">
        <v>2.4117591999999999E-3</v>
      </c>
      <c r="T78" s="34">
        <v>3.4621795999999999E-3</v>
      </c>
      <c r="U78" s="34">
        <v>3.8515896999999901E-3</v>
      </c>
      <c r="V78" s="34">
        <v>3.3002915000000001E-3</v>
      </c>
      <c r="W78" s="34">
        <v>4.7326725999999996E-3</v>
      </c>
      <c r="X78" s="34">
        <v>4.8412500000000001E-3</v>
      </c>
      <c r="Y78" s="34">
        <v>4.2651271999999997E-3</v>
      </c>
      <c r="Z78" s="34">
        <v>4.5185850000000003E-3</v>
      </c>
      <c r="AA78" s="34">
        <v>5.2238483999999998E-3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8.6363543999999691E-4</v>
      </c>
      <c r="D80" s="34">
        <v>7.5376533000000008E-4</v>
      </c>
      <c r="E80" s="34">
        <v>9.6683073000000002E-4</v>
      </c>
      <c r="F80" s="34">
        <v>9.5808835000000007E-4</v>
      </c>
      <c r="G80" s="34">
        <v>9.2654235999999903E-4</v>
      </c>
      <c r="H80" s="34">
        <v>9.8295876999999988E-4</v>
      </c>
      <c r="I80" s="34">
        <v>1.0405804899999999E-3</v>
      </c>
      <c r="J80" s="34">
        <v>1.0322237499999999E-3</v>
      </c>
      <c r="K80" s="34">
        <v>1.168988179999999E-3</v>
      </c>
      <c r="L80" s="34">
        <v>1.34841787E-3</v>
      </c>
      <c r="M80" s="34">
        <v>1.2299948899999989E-3</v>
      </c>
      <c r="N80" s="34">
        <v>1.4421301599999992E-3</v>
      </c>
      <c r="O80" s="34">
        <v>1.5113961499999989E-3</v>
      </c>
      <c r="P80" s="34">
        <v>1.5401866900000001E-3</v>
      </c>
      <c r="Q80" s="34">
        <v>1.6771805399999999E-3</v>
      </c>
      <c r="R80" s="34">
        <v>1.76897834E-3</v>
      </c>
      <c r="S80" s="34">
        <v>1.8638657699999999E-3</v>
      </c>
      <c r="T80" s="34">
        <v>2.4384435499999989E-3</v>
      </c>
      <c r="U80" s="34">
        <v>3.2956552999999999E-3</v>
      </c>
      <c r="V80" s="34">
        <v>1.3870071999999979E-3</v>
      </c>
      <c r="W80" s="34">
        <v>2.3207954000000002E-3</v>
      </c>
      <c r="X80" s="34">
        <v>2.5388673999999999E-3</v>
      </c>
      <c r="Y80" s="34">
        <v>1.7450199999999999E-3</v>
      </c>
      <c r="Z80" s="34">
        <v>2.1116164000000003E-3</v>
      </c>
      <c r="AA80" s="34">
        <v>2.4763541000000001E-3</v>
      </c>
    </row>
    <row r="81" spans="1:27" s="30" customFormat="1" x14ac:dyDescent="0.35">
      <c r="A81" s="31" t="s">
        <v>123</v>
      </c>
      <c r="B81" s="31" t="s">
        <v>62</v>
      </c>
      <c r="C81" s="34">
        <v>6985.0490623999985</v>
      </c>
      <c r="D81" s="34">
        <v>10536.519758999995</v>
      </c>
      <c r="E81" s="34">
        <v>7832.2532673999985</v>
      </c>
      <c r="F81" s="34">
        <v>7965.983551213998</v>
      </c>
      <c r="G81" s="34">
        <v>9549.0562474499984</v>
      </c>
      <c r="H81" s="34">
        <v>8664.9924709999996</v>
      </c>
      <c r="I81" s="34">
        <v>8720.005107500001</v>
      </c>
      <c r="J81" s="34">
        <v>9611.1059088000002</v>
      </c>
      <c r="K81" s="34">
        <v>8553.6095038599997</v>
      </c>
      <c r="L81" s="34">
        <v>6854.892834299997</v>
      </c>
      <c r="M81" s="34">
        <v>10421.676184799999</v>
      </c>
      <c r="N81" s="34">
        <v>7649.1373908399946</v>
      </c>
      <c r="O81" s="34">
        <v>7816.6213921999988</v>
      </c>
      <c r="P81" s="34">
        <v>9369.6375041999945</v>
      </c>
      <c r="Q81" s="34">
        <v>8548.321869649988</v>
      </c>
      <c r="R81" s="34">
        <v>8505.0455913299993</v>
      </c>
      <c r="S81" s="34">
        <v>9429.3834378499978</v>
      </c>
      <c r="T81" s="34">
        <v>8391.5412488599995</v>
      </c>
      <c r="U81" s="34">
        <v>6772.5619647499989</v>
      </c>
      <c r="V81" s="34">
        <v>10143.039603999998</v>
      </c>
      <c r="W81" s="34">
        <v>7503.2850669599984</v>
      </c>
      <c r="X81" s="34">
        <v>7667.259387279998</v>
      </c>
      <c r="Y81" s="34">
        <v>9237.4680739399992</v>
      </c>
      <c r="Z81" s="34">
        <v>8338.6955942299992</v>
      </c>
      <c r="AA81" s="34">
        <v>8341.4869192699971</v>
      </c>
    </row>
    <row r="82" spans="1:27" s="30" customFormat="1" x14ac:dyDescent="0.35">
      <c r="A82" s="31" t="s">
        <v>123</v>
      </c>
      <c r="B82" s="31" t="s">
        <v>66</v>
      </c>
      <c r="C82" s="34">
        <v>1794.5582400000001</v>
      </c>
      <c r="D82" s="34">
        <v>2039.0547552604298</v>
      </c>
      <c r="E82" s="34">
        <v>1901.1746273238</v>
      </c>
      <c r="F82" s="34">
        <v>1833.9149057451898</v>
      </c>
      <c r="G82" s="34">
        <v>2002.5644067226999</v>
      </c>
      <c r="H82" s="34">
        <v>2032.056168990749</v>
      </c>
      <c r="I82" s="34">
        <v>2076.5537361933398</v>
      </c>
      <c r="J82" s="34">
        <v>1617.60020280393</v>
      </c>
      <c r="K82" s="34">
        <v>1823.7925028462998</v>
      </c>
      <c r="L82" s="34">
        <v>1785.9333047360999</v>
      </c>
      <c r="M82" s="34">
        <v>1297.8625175339398</v>
      </c>
      <c r="N82" s="34">
        <v>1883.1261638960002</v>
      </c>
      <c r="O82" s="34">
        <v>1835.2883715908999</v>
      </c>
      <c r="P82" s="34">
        <v>2015.8946489169998</v>
      </c>
      <c r="Q82" s="34">
        <v>2055.5703198518995</v>
      </c>
      <c r="R82" s="34">
        <v>2097.7467070433004</v>
      </c>
      <c r="S82" s="34">
        <v>1856.9760763092997</v>
      </c>
      <c r="T82" s="34">
        <v>1829.8772891847004</v>
      </c>
      <c r="U82" s="34">
        <v>1788.8764323825001</v>
      </c>
      <c r="V82" s="34">
        <v>1970.7495813852001</v>
      </c>
      <c r="W82" s="34">
        <v>1882.4022666865001</v>
      </c>
      <c r="X82" s="34">
        <v>1840.055649973599</v>
      </c>
      <c r="Y82" s="34">
        <v>2030.0109767651995</v>
      </c>
      <c r="Z82" s="34">
        <v>1490.7356762749989</v>
      </c>
      <c r="AA82" s="34">
        <v>1904.320077936499</v>
      </c>
    </row>
    <row r="83" spans="1:27" s="30" customFormat="1" x14ac:dyDescent="0.35">
      <c r="A83" s="31" t="s">
        <v>123</v>
      </c>
      <c r="B83" s="31" t="s">
        <v>65</v>
      </c>
      <c r="C83" s="34">
        <v>3.4477679999999998E-4</v>
      </c>
      <c r="D83" s="34">
        <v>2.6702732E-4</v>
      </c>
      <c r="E83" s="34">
        <v>4.1127125999999999E-4</v>
      </c>
      <c r="F83" s="34">
        <v>3.9669660000000003E-4</v>
      </c>
      <c r="G83" s="34">
        <v>3.220853E-4</v>
      </c>
      <c r="H83" s="34">
        <v>3.5356974999999898E-4</v>
      </c>
      <c r="I83" s="34">
        <v>3.4095300000000001E-4</v>
      </c>
      <c r="J83" s="34">
        <v>3.1639374000000002E-4</v>
      </c>
      <c r="K83" s="34">
        <v>3.662804E-4</v>
      </c>
      <c r="L83" s="34">
        <v>3.8827680000000001E-4</v>
      </c>
      <c r="M83" s="34">
        <v>4.2430442000000002E-4</v>
      </c>
      <c r="N83" s="34">
        <v>6.7292380000000002E-4</v>
      </c>
      <c r="O83" s="34">
        <v>7.7695629999999997E-4</v>
      </c>
      <c r="P83" s="34">
        <v>6.6816737000000004E-4</v>
      </c>
      <c r="Q83" s="34">
        <v>8.1514479999999904E-4</v>
      </c>
      <c r="R83" s="34">
        <v>8.8982660000000002E-4</v>
      </c>
      <c r="S83" s="34">
        <v>1.0263174E-3</v>
      </c>
      <c r="T83" s="34">
        <v>3.1201518000000001E-3</v>
      </c>
      <c r="U83" s="34">
        <v>3.2470074999999998E-3</v>
      </c>
      <c r="V83" s="34">
        <v>2.1385945999999999E-3</v>
      </c>
      <c r="W83" s="34">
        <v>7.9490719999999997E-3</v>
      </c>
      <c r="X83" s="34">
        <v>8.0563969999999999E-3</v>
      </c>
      <c r="Y83" s="34">
        <v>6.0850666000000003E-3</v>
      </c>
      <c r="Z83" s="34">
        <v>7.4548692999999999E-3</v>
      </c>
      <c r="AA83" s="34">
        <v>9.1211629999999998E-3</v>
      </c>
    </row>
    <row r="84" spans="1:27" s="30" customFormat="1" x14ac:dyDescent="0.35">
      <c r="A84" s="31" t="s">
        <v>123</v>
      </c>
      <c r="B84" s="31" t="s">
        <v>34</v>
      </c>
      <c r="C84" s="34">
        <v>2.3678319999999998E-3</v>
      </c>
      <c r="D84" s="34">
        <v>2.8760241999999901E-3</v>
      </c>
      <c r="E84" s="34">
        <v>2.5834178E-3</v>
      </c>
      <c r="F84" s="34">
        <v>2.6489752000000001E-3</v>
      </c>
      <c r="G84" s="34">
        <v>2.7966496999999998E-3</v>
      </c>
      <c r="H84" s="34">
        <v>4.2577166999999997E-3</v>
      </c>
      <c r="I84" s="34">
        <v>5.7788635999999997E-3</v>
      </c>
      <c r="J84" s="34">
        <v>7.0904599999999998E-3</v>
      </c>
      <c r="K84" s="34">
        <v>6.57881099999999E-3</v>
      </c>
      <c r="L84" s="34">
        <v>1.1165700000000001E-2</v>
      </c>
      <c r="M84" s="34">
        <v>1.6346881000000001E-2</v>
      </c>
      <c r="N84" s="34">
        <v>1.3291135000000001E-2</v>
      </c>
      <c r="O84" s="34">
        <v>1.34584589999999E-2</v>
      </c>
      <c r="P84" s="34">
        <v>1.46692689999999E-2</v>
      </c>
      <c r="Q84" s="34">
        <v>1.4604094999999999E-2</v>
      </c>
      <c r="R84" s="34">
        <v>1.4666284999999999E-2</v>
      </c>
      <c r="S84" s="34">
        <v>1.4913948999999999E-2</v>
      </c>
      <c r="T84" s="34">
        <v>1.1500388E-2</v>
      </c>
      <c r="U84" s="34">
        <v>9.9962809999999992E-3</v>
      </c>
      <c r="V84" s="34">
        <v>1.7335808000000001E-2</v>
      </c>
      <c r="W84" s="34">
        <v>1.0949502E-2</v>
      </c>
      <c r="X84" s="34">
        <v>1.11632219999999E-2</v>
      </c>
      <c r="Y84" s="34">
        <v>1.7696578000000001E-2</v>
      </c>
      <c r="Z84" s="34">
        <v>1.5480704E-2</v>
      </c>
      <c r="AA84" s="34">
        <v>1.5340220999999999E-2</v>
      </c>
    </row>
    <row r="85" spans="1:27" s="30" customFormat="1" x14ac:dyDescent="0.35">
      <c r="A85" s="31" t="s">
        <v>123</v>
      </c>
      <c r="B85" s="31" t="s">
        <v>70</v>
      </c>
      <c r="C85" s="34">
        <v>0</v>
      </c>
      <c r="D85" s="34">
        <v>0</v>
      </c>
      <c r="E85" s="34">
        <v>0</v>
      </c>
      <c r="F85" s="34">
        <v>3.8500094999999999E-3</v>
      </c>
      <c r="G85" s="34">
        <v>4.6531699999999999E-3</v>
      </c>
      <c r="H85" s="34">
        <v>4.8422435999999998E-3</v>
      </c>
      <c r="I85" s="34">
        <v>5.1523903000000003E-3</v>
      </c>
      <c r="J85" s="34">
        <v>6.0195415000000004E-3</v>
      </c>
      <c r="K85" s="34">
        <v>5.7056983999999996E-3</v>
      </c>
      <c r="L85" s="34">
        <v>5.4315565999999999E-3</v>
      </c>
      <c r="M85" s="34">
        <v>6.9493832999999996E-3</v>
      </c>
      <c r="N85" s="34">
        <v>6.4518326000000004E-3</v>
      </c>
      <c r="O85" s="34">
        <v>6.8014064000000004E-3</v>
      </c>
      <c r="P85" s="34">
        <v>7.6059824999999996E-3</v>
      </c>
      <c r="Q85" s="34">
        <v>7.9731160000000006E-3</v>
      </c>
      <c r="R85" s="34">
        <v>8.4061039999999993E-3</v>
      </c>
      <c r="S85" s="34">
        <v>8.9635489999999995E-3</v>
      </c>
      <c r="T85" s="34">
        <v>7.7136339999999996E-3</v>
      </c>
      <c r="U85" s="34">
        <v>7.3885640000000002E-3</v>
      </c>
      <c r="V85" s="34">
        <v>1.1973243999999999E-2</v>
      </c>
      <c r="W85" s="34">
        <v>8.6013675000000001E-3</v>
      </c>
      <c r="X85" s="34">
        <v>8.7699309999999999E-3</v>
      </c>
      <c r="Y85" s="34">
        <v>1.2785390000000001E-2</v>
      </c>
      <c r="Z85" s="34">
        <v>1.156102E-2</v>
      </c>
      <c r="AA85" s="34">
        <v>1.1571228500000001E-2</v>
      </c>
    </row>
    <row r="86" spans="1:27" s="30" customFormat="1" x14ac:dyDescent="0.35">
      <c r="A86" s="31" t="s">
        <v>123</v>
      </c>
      <c r="B86" s="31" t="s">
        <v>52</v>
      </c>
      <c r="C86" s="27">
        <v>0.23421153</v>
      </c>
      <c r="D86" s="27">
        <v>0.106728315</v>
      </c>
      <c r="E86" s="27">
        <v>0.21480192000000001</v>
      </c>
      <c r="F86" s="27">
        <v>0.37030917000000002</v>
      </c>
      <c r="G86" s="27">
        <v>0.20983449000000001</v>
      </c>
      <c r="H86" s="27">
        <v>0.24004869000000001</v>
      </c>
      <c r="I86" s="27">
        <v>0.20529665</v>
      </c>
      <c r="J86" s="27">
        <v>0.10509304</v>
      </c>
      <c r="K86" s="27">
        <v>0.15799569999999999</v>
      </c>
      <c r="L86" s="27">
        <v>0.24148971999999999</v>
      </c>
      <c r="M86" s="27">
        <v>0.12370338</v>
      </c>
      <c r="N86" s="27">
        <v>0.23520097000000001</v>
      </c>
      <c r="O86" s="27">
        <v>0.2628065</v>
      </c>
      <c r="P86" s="27">
        <v>0.34100755999999999</v>
      </c>
      <c r="Q86" s="27">
        <v>0.40187709999999999</v>
      </c>
      <c r="R86" s="27">
        <v>0.42883845999999998</v>
      </c>
      <c r="S86" s="27">
        <v>0.33311474000000002</v>
      </c>
      <c r="T86" s="27">
        <v>0.45552896999999998</v>
      </c>
      <c r="U86" s="27">
        <v>0.77956029999999998</v>
      </c>
      <c r="V86" s="27">
        <v>0.21539083000000001</v>
      </c>
      <c r="W86" s="27">
        <v>0.74254580000000003</v>
      </c>
      <c r="X86" s="27">
        <v>0.69886910000000002</v>
      </c>
      <c r="Y86" s="27">
        <v>0.43789685</v>
      </c>
      <c r="Z86" s="27">
        <v>0.23879223999999999</v>
      </c>
      <c r="AA86" s="27">
        <v>0.46020052</v>
      </c>
    </row>
    <row r="87" spans="1:27" s="30" customFormat="1" x14ac:dyDescent="0.35">
      <c r="A87" s="38" t="s">
        <v>127</v>
      </c>
      <c r="B87" s="38"/>
      <c r="C87" s="35">
        <v>8779.608510812237</v>
      </c>
      <c r="D87" s="35">
        <v>12575.576464159076</v>
      </c>
      <c r="E87" s="35">
        <v>9733.4305155962884</v>
      </c>
      <c r="F87" s="35">
        <v>9799.9010491654371</v>
      </c>
      <c r="G87" s="35">
        <v>11551.623120390859</v>
      </c>
      <c r="H87" s="35">
        <v>10697.051245317671</v>
      </c>
      <c r="I87" s="35">
        <v>10796.561554881431</v>
      </c>
      <c r="J87" s="35">
        <v>11228.708781142219</v>
      </c>
      <c r="K87" s="35">
        <v>10377.405051873378</v>
      </c>
      <c r="L87" s="35">
        <v>8640.8295684757668</v>
      </c>
      <c r="M87" s="35">
        <v>11719.541998047849</v>
      </c>
      <c r="N87" s="35">
        <v>9532.2675297723545</v>
      </c>
      <c r="O87" s="35">
        <v>9651.9140199883477</v>
      </c>
      <c r="P87" s="35">
        <v>11385.536373584853</v>
      </c>
      <c r="Q87" s="35">
        <v>10603.896835276226</v>
      </c>
      <c r="R87" s="35">
        <v>10602.797240874139</v>
      </c>
      <c r="S87" s="35">
        <v>11286.364816101668</v>
      </c>
      <c r="T87" s="35">
        <v>10221.427558819649</v>
      </c>
      <c r="U87" s="35">
        <v>8561.4487913849989</v>
      </c>
      <c r="V87" s="35">
        <v>12113.796011278499</v>
      </c>
      <c r="W87" s="35">
        <v>9385.7023361864976</v>
      </c>
      <c r="X87" s="35">
        <v>9507.3304737679973</v>
      </c>
      <c r="Y87" s="35">
        <v>11267.491145918999</v>
      </c>
      <c r="Z87" s="35">
        <v>9829.4453555756972</v>
      </c>
      <c r="AA87" s="35">
        <v>10245.823818571997</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199.0476684553</v>
      </c>
      <c r="D92" s="34">
        <v>157.85369725609999</v>
      </c>
      <c r="E92" s="34">
        <v>216.9248300468</v>
      </c>
      <c r="F92" s="34">
        <v>223.9565882901999</v>
      </c>
      <c r="G92" s="34">
        <v>234.93798514959991</v>
      </c>
      <c r="H92" s="34">
        <v>258.60626791980002</v>
      </c>
      <c r="I92" s="34">
        <v>262.75821811069989</v>
      </c>
      <c r="J92" s="34">
        <v>297.05328205619998</v>
      </c>
      <c r="K92" s="34">
        <v>234.12810384499986</v>
      </c>
      <c r="L92" s="34">
        <v>234.91980679699992</v>
      </c>
      <c r="M92" s="34">
        <v>235.00047870599988</v>
      </c>
      <c r="N92" s="34">
        <v>257.06906631599998</v>
      </c>
      <c r="O92" s="34">
        <v>217.65721151599996</v>
      </c>
      <c r="P92" s="34">
        <v>191.66550039100002</v>
      </c>
      <c r="Q92" s="34">
        <v>2761.9505284024999</v>
      </c>
      <c r="R92" s="34">
        <v>2881.9767982120002</v>
      </c>
      <c r="S92" s="34">
        <v>6739.7154283199998</v>
      </c>
      <c r="T92" s="34">
        <v>6557.7452637179995</v>
      </c>
      <c r="U92" s="34">
        <v>6894.881436880999</v>
      </c>
      <c r="V92" s="34">
        <v>7285.6758250210005</v>
      </c>
      <c r="W92" s="34">
        <v>9561.8107725929985</v>
      </c>
      <c r="X92" s="34">
        <v>10159.683061714997</v>
      </c>
      <c r="Y92" s="34">
        <v>11611.831772107998</v>
      </c>
      <c r="Z92" s="34">
        <v>12340.588233886998</v>
      </c>
      <c r="AA92" s="34">
        <v>12256.20432112</v>
      </c>
    </row>
    <row r="93" spans="1:27" collapsed="1" x14ac:dyDescent="0.35">
      <c r="A93" s="31" t="s">
        <v>38</v>
      </c>
      <c r="B93" s="31" t="s">
        <v>113</v>
      </c>
      <c r="C93" s="34">
        <v>68.340965565899992</v>
      </c>
      <c r="D93" s="34">
        <v>11.15485988</v>
      </c>
      <c r="E93" s="34">
        <v>73.755189699999988</v>
      </c>
      <c r="F93" s="34">
        <v>117.2847843834999</v>
      </c>
      <c r="G93" s="34">
        <v>271.58731637620002</v>
      </c>
      <c r="H93" s="34">
        <v>327.73521214090005</v>
      </c>
      <c r="I93" s="34">
        <v>417.54598435669993</v>
      </c>
      <c r="J93" s="34">
        <v>182.6409568972</v>
      </c>
      <c r="K93" s="34">
        <v>1196.3284353002991</v>
      </c>
      <c r="L93" s="34">
        <v>1275.7848336859004</v>
      </c>
      <c r="M93" s="34">
        <v>1368.470230094</v>
      </c>
      <c r="N93" s="34">
        <v>1482.8735610373999</v>
      </c>
      <c r="O93" s="34">
        <v>1330.8873593285002</v>
      </c>
      <c r="P93" s="34">
        <v>1360.639665775599</v>
      </c>
      <c r="Q93" s="34">
        <v>3214.0893042608996</v>
      </c>
      <c r="R93" s="34">
        <v>4107.1446571659999</v>
      </c>
      <c r="S93" s="34">
        <v>6572.9104990610003</v>
      </c>
      <c r="T93" s="34">
        <v>6653.3702039024993</v>
      </c>
      <c r="U93" s="34">
        <v>7087.2710025054985</v>
      </c>
      <c r="V93" s="34">
        <v>7213.8145624899989</v>
      </c>
      <c r="W93" s="34">
        <v>7239.7515344899994</v>
      </c>
      <c r="X93" s="34">
        <v>8117.7128427609996</v>
      </c>
      <c r="Y93" s="34">
        <v>7640.8808746630011</v>
      </c>
      <c r="Z93" s="34">
        <v>8921.1453335019905</v>
      </c>
      <c r="AA93" s="34">
        <v>8807.1136993459895</v>
      </c>
    </row>
    <row r="94" spans="1:27" x14ac:dyDescent="0.35">
      <c r="A94" s="31" t="s">
        <v>38</v>
      </c>
      <c r="B94" s="31" t="s">
        <v>72</v>
      </c>
      <c r="C94" s="34">
        <v>115.68546819999987</v>
      </c>
      <c r="D94" s="34">
        <v>99.381585559999891</v>
      </c>
      <c r="E94" s="34">
        <v>81.893192349999993</v>
      </c>
      <c r="F94" s="34">
        <v>93.108371979999902</v>
      </c>
      <c r="G94" s="34">
        <v>86.643221180000012</v>
      </c>
      <c r="H94" s="34">
        <v>79.259644829999885</v>
      </c>
      <c r="I94" s="34">
        <v>75.407204019999995</v>
      </c>
      <c r="J94" s="34">
        <v>72.908998279999793</v>
      </c>
      <c r="K94" s="34">
        <v>55.765558969999972</v>
      </c>
      <c r="L94" s="34">
        <v>51.765550669999904</v>
      </c>
      <c r="M94" s="34">
        <v>57.846082389999992</v>
      </c>
      <c r="N94" s="34">
        <v>71.475665629999909</v>
      </c>
      <c r="O94" s="34">
        <v>87.041077339999987</v>
      </c>
      <c r="P94" s="34">
        <v>101.41452983999999</v>
      </c>
      <c r="Q94" s="34">
        <v>122.55607951999998</v>
      </c>
      <c r="R94" s="34">
        <v>136.7626229899999</v>
      </c>
      <c r="S94" s="34">
        <v>131.3360279</v>
      </c>
      <c r="T94" s="34">
        <v>142.91086885999979</v>
      </c>
      <c r="U94" s="34">
        <v>167.40270852999993</v>
      </c>
      <c r="V94" s="34">
        <v>165.09871935999988</v>
      </c>
      <c r="W94" s="34">
        <v>179.84776951000001</v>
      </c>
      <c r="X94" s="34">
        <v>180.02265151999995</v>
      </c>
      <c r="Y94" s="34">
        <v>180.88053816999988</v>
      </c>
      <c r="Z94" s="34">
        <v>195.26725059999998</v>
      </c>
      <c r="AA94" s="34">
        <v>202.59049965</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1.729978019999999E-2</v>
      </c>
      <c r="D97" s="34">
        <v>1.8072538700000002E-2</v>
      </c>
      <c r="E97" s="34">
        <v>1.9896027E-2</v>
      </c>
      <c r="F97" s="34">
        <v>2.0445945399999992E-2</v>
      </c>
      <c r="G97" s="34">
        <v>2.1170743300000003E-2</v>
      </c>
      <c r="H97" s="34">
        <v>2.5744502799999978E-2</v>
      </c>
      <c r="I97" s="34">
        <v>3.0656197999999999E-2</v>
      </c>
      <c r="J97" s="34">
        <v>3.2926084199999997E-2</v>
      </c>
      <c r="K97" s="34">
        <v>3.4376187999999988E-2</v>
      </c>
      <c r="L97" s="34">
        <v>7.1272353999999996E-2</v>
      </c>
      <c r="M97" s="34">
        <v>7.7348522000000003E-2</v>
      </c>
      <c r="N97" s="34">
        <v>8.1900520999999893E-2</v>
      </c>
      <c r="O97" s="34">
        <v>8.4343183000000002E-2</v>
      </c>
      <c r="P97" s="34">
        <v>8.6147985999999996E-2</v>
      </c>
      <c r="Q97" s="34">
        <v>1606.3217175894999</v>
      </c>
      <c r="R97" s="34">
        <v>1676.245885995</v>
      </c>
      <c r="S97" s="34">
        <v>3793.6783966100002</v>
      </c>
      <c r="T97" s="34">
        <v>3648.0149084700001</v>
      </c>
      <c r="U97" s="34">
        <v>3805.9282917380001</v>
      </c>
      <c r="V97" s="34">
        <v>3739.4982125450001</v>
      </c>
      <c r="W97" s="34">
        <v>4621.2792644079991</v>
      </c>
      <c r="X97" s="34">
        <v>4852.8396863979988</v>
      </c>
      <c r="Y97" s="34">
        <v>5261.1516275239992</v>
      </c>
      <c r="Z97" s="34">
        <v>5715.6797174399999</v>
      </c>
      <c r="AA97" s="34">
        <v>5623.3627279499997</v>
      </c>
    </row>
    <row r="98" spans="1:27" x14ac:dyDescent="0.35">
      <c r="A98" s="31" t="s">
        <v>119</v>
      </c>
      <c r="B98" s="31" t="s">
        <v>113</v>
      </c>
      <c r="C98" s="34">
        <v>6.3038485658999894</v>
      </c>
      <c r="D98" s="34">
        <v>4.2609294799999997</v>
      </c>
      <c r="E98" s="34">
        <v>23.343979699999998</v>
      </c>
      <c r="F98" s="34">
        <v>68.381280639600007</v>
      </c>
      <c r="G98" s="34">
        <v>231.73243868829999</v>
      </c>
      <c r="H98" s="34">
        <v>257.68168868350006</v>
      </c>
      <c r="I98" s="34">
        <v>345.24353670249997</v>
      </c>
      <c r="J98" s="34">
        <v>119.88392641829999</v>
      </c>
      <c r="K98" s="34">
        <v>964.00876443139896</v>
      </c>
      <c r="L98" s="34">
        <v>978.89026188820014</v>
      </c>
      <c r="M98" s="34">
        <v>1137.7818603542999</v>
      </c>
      <c r="N98" s="34">
        <v>1111.3802882683999</v>
      </c>
      <c r="O98" s="34">
        <v>1016.1961629827</v>
      </c>
      <c r="P98" s="34">
        <v>1036.4822041006</v>
      </c>
      <c r="Q98" s="34">
        <v>2434.1243488138998</v>
      </c>
      <c r="R98" s="34">
        <v>3152.4307566494999</v>
      </c>
      <c r="S98" s="34">
        <v>5611.1923052069997</v>
      </c>
      <c r="T98" s="34">
        <v>5605.9620498979993</v>
      </c>
      <c r="U98" s="34">
        <v>6016.9405000209981</v>
      </c>
      <c r="V98" s="34">
        <v>6191.3448866459994</v>
      </c>
      <c r="W98" s="34">
        <v>6335.1885708620002</v>
      </c>
      <c r="X98" s="34">
        <v>5993.5293533260001</v>
      </c>
      <c r="Y98" s="34">
        <v>5629.8031172660003</v>
      </c>
      <c r="Z98" s="34">
        <v>6758.0907464899901</v>
      </c>
      <c r="AA98" s="34">
        <v>6717.5536802529896</v>
      </c>
    </row>
    <row r="99" spans="1:27" x14ac:dyDescent="0.35">
      <c r="A99" s="31" t="s">
        <v>119</v>
      </c>
      <c r="B99" s="31" t="s">
        <v>72</v>
      </c>
      <c r="C99" s="34">
        <v>23.06189839999988</v>
      </c>
      <c r="D99" s="34">
        <v>33.171643089999982</v>
      </c>
      <c r="E99" s="34">
        <v>9.78451690999999</v>
      </c>
      <c r="F99" s="34">
        <v>31.138938379999992</v>
      </c>
      <c r="G99" s="34">
        <v>31.242878399999995</v>
      </c>
      <c r="H99" s="34">
        <v>27.808716889999989</v>
      </c>
      <c r="I99" s="34">
        <v>28.78544982</v>
      </c>
      <c r="J99" s="34">
        <v>25.183621159999902</v>
      </c>
      <c r="K99" s="34">
        <v>22.554849229999977</v>
      </c>
      <c r="L99" s="34">
        <v>21.223513049999902</v>
      </c>
      <c r="M99" s="34">
        <v>24.272758219999996</v>
      </c>
      <c r="N99" s="34">
        <v>29.35422196</v>
      </c>
      <c r="O99" s="34">
        <v>36.506822039999989</v>
      </c>
      <c r="P99" s="34">
        <v>43.816102199999989</v>
      </c>
      <c r="Q99" s="34">
        <v>53.628702549999993</v>
      </c>
      <c r="R99" s="34">
        <v>58.850511499999996</v>
      </c>
      <c r="S99" s="34">
        <v>55.922249199999996</v>
      </c>
      <c r="T99" s="34">
        <v>60.006123059999979</v>
      </c>
      <c r="U99" s="34">
        <v>71.353754029999962</v>
      </c>
      <c r="V99" s="34">
        <v>67.455194370000001</v>
      </c>
      <c r="W99" s="34">
        <v>74.236930360000002</v>
      </c>
      <c r="X99" s="34">
        <v>75.391625219999966</v>
      </c>
      <c r="Y99" s="34">
        <v>74.82615466999998</v>
      </c>
      <c r="Z99" s="34">
        <v>81.095822060000003</v>
      </c>
      <c r="AA99" s="34">
        <v>84.057602299999985</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54.7870585736</v>
      </c>
      <c r="D102" s="34">
        <v>52.056231996299999</v>
      </c>
      <c r="E102" s="34">
        <v>74.867129936600008</v>
      </c>
      <c r="F102" s="34">
        <v>76.594323272699995</v>
      </c>
      <c r="G102" s="34">
        <v>80.718350419999894</v>
      </c>
      <c r="H102" s="34">
        <v>93.49272693399999</v>
      </c>
      <c r="I102" s="34">
        <v>94.60997446799999</v>
      </c>
      <c r="J102" s="34">
        <v>93.499937339999988</v>
      </c>
      <c r="K102" s="34">
        <v>81.456963164999991</v>
      </c>
      <c r="L102" s="34">
        <v>85.536991157999992</v>
      </c>
      <c r="M102" s="34">
        <v>79.745909104999996</v>
      </c>
      <c r="N102" s="34">
        <v>96.985908789999996</v>
      </c>
      <c r="O102" s="34">
        <v>100.23609024399998</v>
      </c>
      <c r="P102" s="34">
        <v>102.486029704</v>
      </c>
      <c r="Q102" s="34">
        <v>126.50419275299998</v>
      </c>
      <c r="R102" s="34">
        <v>122.6244978269999</v>
      </c>
      <c r="S102" s="34">
        <v>670.64159199999995</v>
      </c>
      <c r="T102" s="34">
        <v>671.75378280000007</v>
      </c>
      <c r="U102" s="34">
        <v>681.07119699999998</v>
      </c>
      <c r="V102" s="34">
        <v>967.12373890000003</v>
      </c>
      <c r="W102" s="34">
        <v>2228.7107314</v>
      </c>
      <c r="X102" s="34">
        <v>2674.9704839000001</v>
      </c>
      <c r="Y102" s="34">
        <v>2678.6060622999998</v>
      </c>
      <c r="Z102" s="34">
        <v>2688.1721241</v>
      </c>
      <c r="AA102" s="34">
        <v>2694.5791672999999</v>
      </c>
    </row>
    <row r="103" spans="1:27" x14ac:dyDescent="0.35">
      <c r="A103" s="31" t="s">
        <v>120</v>
      </c>
      <c r="B103" s="31" t="s">
        <v>113</v>
      </c>
      <c r="C103" s="34">
        <v>62.037117000000002</v>
      </c>
      <c r="D103" s="34">
        <v>6.8939304000000003</v>
      </c>
      <c r="E103" s="34">
        <v>50.411209999999997</v>
      </c>
      <c r="F103" s="34">
        <v>48.891987410299905</v>
      </c>
      <c r="G103" s="34">
        <v>39.841507624999998</v>
      </c>
      <c r="H103" s="34">
        <v>70.039256630300002</v>
      </c>
      <c r="I103" s="34">
        <v>72.287240219200001</v>
      </c>
      <c r="J103" s="34">
        <v>62.737129023500003</v>
      </c>
      <c r="K103" s="34">
        <v>232.30021464539999</v>
      </c>
      <c r="L103" s="34">
        <v>296.875532163</v>
      </c>
      <c r="M103" s="34">
        <v>230.66676027700001</v>
      </c>
      <c r="N103" s="34">
        <v>371.472221714</v>
      </c>
      <c r="O103" s="34">
        <v>314.66944780840004</v>
      </c>
      <c r="P103" s="34">
        <v>324.13427802499899</v>
      </c>
      <c r="Q103" s="34">
        <v>779.93832544300005</v>
      </c>
      <c r="R103" s="34">
        <v>954.68325114200002</v>
      </c>
      <c r="S103" s="34">
        <v>961.64708548999999</v>
      </c>
      <c r="T103" s="34">
        <v>1047.339673278</v>
      </c>
      <c r="U103" s="34">
        <v>1070.262921449</v>
      </c>
      <c r="V103" s="34">
        <v>1022.392903675</v>
      </c>
      <c r="W103" s="34">
        <v>904.49078379000002</v>
      </c>
      <c r="X103" s="34">
        <v>2124.11276</v>
      </c>
      <c r="Y103" s="34">
        <v>2010.9398999999999</v>
      </c>
      <c r="Z103" s="34">
        <v>2162.9075599999987</v>
      </c>
      <c r="AA103" s="34">
        <v>2089.4178000000002</v>
      </c>
    </row>
    <row r="104" spans="1:27" x14ac:dyDescent="0.35">
      <c r="A104" s="31" t="s">
        <v>120</v>
      </c>
      <c r="B104" s="31" t="s">
        <v>72</v>
      </c>
      <c r="C104" s="34">
        <v>15.174844999999999</v>
      </c>
      <c r="D104" s="34">
        <v>12.153153999999899</v>
      </c>
      <c r="E104" s="34">
        <v>12.124898</v>
      </c>
      <c r="F104" s="34">
        <v>12.802747</v>
      </c>
      <c r="G104" s="34">
        <v>12.833508999999999</v>
      </c>
      <c r="H104" s="34">
        <v>12.744120000000001</v>
      </c>
      <c r="I104" s="34">
        <v>12.018514</v>
      </c>
      <c r="J104" s="34">
        <v>10.605122999999899</v>
      </c>
      <c r="K104" s="34">
        <v>8.3395649999999897</v>
      </c>
      <c r="L104" s="34">
        <v>7.7799709999999997</v>
      </c>
      <c r="M104" s="34">
        <v>8.5373579999999993</v>
      </c>
      <c r="N104" s="34">
        <v>11.75765</v>
      </c>
      <c r="O104" s="34">
        <v>15.162076000000001</v>
      </c>
      <c r="P104" s="34">
        <v>17.487534</v>
      </c>
      <c r="Q104" s="34">
        <v>24.059069000000001</v>
      </c>
      <c r="R104" s="34">
        <v>28.033542999999899</v>
      </c>
      <c r="S104" s="34">
        <v>27.030552</v>
      </c>
      <c r="T104" s="34">
        <v>30.317321999999901</v>
      </c>
      <c r="U104" s="34">
        <v>35.267918000000002</v>
      </c>
      <c r="V104" s="34">
        <v>37.585341999999997</v>
      </c>
      <c r="W104" s="34">
        <v>39.873061999999997</v>
      </c>
      <c r="X104" s="34">
        <v>37.587882999999998</v>
      </c>
      <c r="Y104" s="34">
        <v>39.649369999999998</v>
      </c>
      <c r="Z104" s="34">
        <v>39.698695999999998</v>
      </c>
      <c r="AA104" s="34">
        <v>42.806632999999998</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49.359065812900006</v>
      </c>
      <c r="D107" s="34">
        <v>32.834536981099987</v>
      </c>
      <c r="E107" s="34">
        <v>45.842811261000001</v>
      </c>
      <c r="F107" s="34">
        <v>57.948581377399904</v>
      </c>
      <c r="G107" s="34">
        <v>64.221490810799992</v>
      </c>
      <c r="H107" s="34">
        <v>69.921656123399998</v>
      </c>
      <c r="I107" s="34">
        <v>70.048325478999899</v>
      </c>
      <c r="J107" s="34">
        <v>108.07859498399999</v>
      </c>
      <c r="K107" s="34">
        <v>57.444716033999995</v>
      </c>
      <c r="L107" s="34">
        <v>58.081979128</v>
      </c>
      <c r="M107" s="34">
        <v>60.192310276000001</v>
      </c>
      <c r="N107" s="34">
        <v>61.271586687000003</v>
      </c>
      <c r="O107" s="34">
        <v>17.932349567000003</v>
      </c>
      <c r="P107" s="34">
        <v>17.943509640000002</v>
      </c>
      <c r="Q107" s="34">
        <v>16.56693739</v>
      </c>
      <c r="R107" s="34">
        <v>17.790754200999999</v>
      </c>
      <c r="S107" s="34">
        <v>754.025126</v>
      </c>
      <c r="T107" s="34">
        <v>752.60187900000005</v>
      </c>
      <c r="U107" s="34">
        <v>905.78410699999995</v>
      </c>
      <c r="V107" s="34">
        <v>1055.2954890000001</v>
      </c>
      <c r="W107" s="34">
        <v>1112.7776690000001</v>
      </c>
      <c r="X107" s="34">
        <v>1066.2824519999999</v>
      </c>
      <c r="Y107" s="34">
        <v>1116.5249719999999</v>
      </c>
      <c r="Z107" s="34">
        <v>1246.128496</v>
      </c>
      <c r="AA107" s="34">
        <v>1213.4068639999998</v>
      </c>
    </row>
    <row r="108" spans="1:27" x14ac:dyDescent="0.35">
      <c r="A108" s="31" t="s">
        <v>121</v>
      </c>
      <c r="B108" s="31" t="s">
        <v>113</v>
      </c>
      <c r="C108" s="34">
        <v>0</v>
      </c>
      <c r="D108" s="34">
        <v>0</v>
      </c>
      <c r="E108" s="34">
        <v>0</v>
      </c>
      <c r="F108" s="34">
        <v>3.9965315E-3</v>
      </c>
      <c r="G108" s="34">
        <v>4.6140043999999998E-3</v>
      </c>
      <c r="H108" s="34">
        <v>5.0426465000000002E-3</v>
      </c>
      <c r="I108" s="34">
        <v>5.3844275000000004E-3</v>
      </c>
      <c r="J108" s="34">
        <v>8.730504E-3</v>
      </c>
      <c r="K108" s="34">
        <v>8.5320650000000001E-3</v>
      </c>
      <c r="L108" s="34">
        <v>8.3089089999999997E-3</v>
      </c>
      <c r="M108" s="34">
        <v>8.6114840000000008E-3</v>
      </c>
      <c r="N108" s="34">
        <v>8.4635830000000002E-3</v>
      </c>
      <c r="O108" s="34">
        <v>8.4938280000000001E-3</v>
      </c>
      <c r="P108" s="34">
        <v>8.6107289999999993E-3</v>
      </c>
      <c r="Q108" s="34">
        <v>8.9455890000000003E-3</v>
      </c>
      <c r="R108" s="34">
        <v>9.7878589999999994E-3</v>
      </c>
      <c r="S108" s="34">
        <v>4.823061E-2</v>
      </c>
      <c r="T108" s="34">
        <v>4.736481E-2</v>
      </c>
      <c r="U108" s="34">
        <v>4.6762455000000001E-2</v>
      </c>
      <c r="V108" s="34">
        <v>4.8484615999999897E-2</v>
      </c>
      <c r="W108" s="34">
        <v>4.8021241999999999E-2</v>
      </c>
      <c r="X108" s="34">
        <v>4.6499539999999999E-2</v>
      </c>
      <c r="Y108" s="34">
        <v>0.10643095499999999</v>
      </c>
      <c r="Z108" s="34">
        <v>0.11466230500000001</v>
      </c>
      <c r="AA108" s="34">
        <v>0.110144004</v>
      </c>
    </row>
    <row r="109" spans="1:27" x14ac:dyDescent="0.35">
      <c r="A109" s="31" t="s">
        <v>121</v>
      </c>
      <c r="B109" s="31" t="s">
        <v>72</v>
      </c>
      <c r="C109" s="34">
        <v>17.78979</v>
      </c>
      <c r="D109" s="34">
        <v>12.151952</v>
      </c>
      <c r="E109" s="34">
        <v>15.829713999999999</v>
      </c>
      <c r="F109" s="34">
        <v>17.481289</v>
      </c>
      <c r="G109" s="34">
        <v>16.727070000000001</v>
      </c>
      <c r="H109" s="34">
        <v>16.878613000000001</v>
      </c>
      <c r="I109" s="34">
        <v>15.536173</v>
      </c>
      <c r="J109" s="34">
        <v>19.92933</v>
      </c>
      <c r="K109" s="34">
        <v>12.76116</v>
      </c>
      <c r="L109" s="34">
        <v>12.066694</v>
      </c>
      <c r="M109" s="34">
        <v>14.392647</v>
      </c>
      <c r="N109" s="34">
        <v>18.085929999999902</v>
      </c>
      <c r="O109" s="34">
        <v>21.566203999999999</v>
      </c>
      <c r="P109" s="34">
        <v>24.636429</v>
      </c>
      <c r="Q109" s="34">
        <v>28.034533</v>
      </c>
      <c r="R109" s="34">
        <v>31.618649999999999</v>
      </c>
      <c r="S109" s="34">
        <v>31.359117999999999</v>
      </c>
      <c r="T109" s="34">
        <v>35.239455999999997</v>
      </c>
      <c r="U109" s="34">
        <v>41.36253</v>
      </c>
      <c r="V109" s="34">
        <v>42.105255</v>
      </c>
      <c r="W109" s="34">
        <v>45.727429999999998</v>
      </c>
      <c r="X109" s="34">
        <v>46.706223000000001</v>
      </c>
      <c r="Y109" s="34">
        <v>47.428999999999903</v>
      </c>
      <c r="Z109" s="34">
        <v>54.104064999999999</v>
      </c>
      <c r="AA109" s="34">
        <v>54.684967</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94.881320619999997</v>
      </c>
      <c r="D112" s="34">
        <v>72.9413029798</v>
      </c>
      <c r="E112" s="34">
        <v>96.191804542699998</v>
      </c>
      <c r="F112" s="34">
        <v>89.389967524300005</v>
      </c>
      <c r="G112" s="34">
        <v>89.973519950500005</v>
      </c>
      <c r="H112" s="34">
        <v>95.160883365000018</v>
      </c>
      <c r="I112" s="34">
        <v>98.062127564000008</v>
      </c>
      <c r="J112" s="34">
        <v>95.433067132999994</v>
      </c>
      <c r="K112" s="34">
        <v>95.18392540799988</v>
      </c>
      <c r="L112" s="34">
        <v>91.215784509999907</v>
      </c>
      <c r="M112" s="34">
        <v>94.964714433999902</v>
      </c>
      <c r="N112" s="34">
        <v>98.713268292999999</v>
      </c>
      <c r="O112" s="34">
        <v>99.387815483999987</v>
      </c>
      <c r="P112" s="34">
        <v>71.131699928000003</v>
      </c>
      <c r="Q112" s="34">
        <v>1012.5396522999999</v>
      </c>
      <c r="R112" s="34">
        <v>1065.2975530000001</v>
      </c>
      <c r="S112" s="34">
        <v>1521.3518942000001</v>
      </c>
      <c r="T112" s="34">
        <v>1485.3604955999999</v>
      </c>
      <c r="U112" s="34">
        <v>1502.085515</v>
      </c>
      <c r="V112" s="34">
        <v>1523.7369652999998</v>
      </c>
      <c r="W112" s="34">
        <v>1599.0295980000001</v>
      </c>
      <c r="X112" s="34">
        <v>1565.5766658</v>
      </c>
      <c r="Y112" s="34">
        <v>2555.527247</v>
      </c>
      <c r="Z112" s="34">
        <v>2690.5887874999999</v>
      </c>
      <c r="AA112" s="34">
        <v>2724.8366349999997</v>
      </c>
    </row>
    <row r="113" spans="1:27" x14ac:dyDescent="0.35">
      <c r="A113" s="31" t="s">
        <v>122</v>
      </c>
      <c r="B113" s="31" t="s">
        <v>113</v>
      </c>
      <c r="C113" s="34">
        <v>0</v>
      </c>
      <c r="D113" s="34">
        <v>0</v>
      </c>
      <c r="E113" s="34">
        <v>0</v>
      </c>
      <c r="F113" s="34">
        <v>2.7023213999999999E-3</v>
      </c>
      <c r="G113" s="34">
        <v>2.9348534999999901E-3</v>
      </c>
      <c r="H113" s="34">
        <v>3.1722555999999999E-3</v>
      </c>
      <c r="I113" s="34">
        <v>3.383657E-3</v>
      </c>
      <c r="J113" s="34">
        <v>3.6383688000000002E-3</v>
      </c>
      <c r="K113" s="34">
        <v>3.7899934999999999E-3</v>
      </c>
      <c r="L113" s="34">
        <v>3.9554927000000004E-3</v>
      </c>
      <c r="M113" s="34">
        <v>4.2941686999999999E-3</v>
      </c>
      <c r="N113" s="34">
        <v>4.52886E-3</v>
      </c>
      <c r="O113" s="34">
        <v>4.7546363999999997E-3</v>
      </c>
      <c r="P113" s="34">
        <v>5.06163599999999E-3</v>
      </c>
      <c r="Q113" s="34">
        <v>7.7185179999999997E-3</v>
      </c>
      <c r="R113" s="34">
        <v>1.0351527500000001E-2</v>
      </c>
      <c r="S113" s="34">
        <v>1.1658729E-2</v>
      </c>
      <c r="T113" s="34">
        <v>1.14737019999999E-2</v>
      </c>
      <c r="U113" s="34">
        <v>1.16151925E-2</v>
      </c>
      <c r="V113" s="34">
        <v>1.3275006000000001E-2</v>
      </c>
      <c r="W113" s="34">
        <v>1.3427700000000001E-2</v>
      </c>
      <c r="X113" s="34">
        <v>1.3290833E-2</v>
      </c>
      <c r="Y113" s="34">
        <v>1.540471E-2</v>
      </c>
      <c r="Z113" s="34">
        <v>1.7921677E-2</v>
      </c>
      <c r="AA113" s="34">
        <v>1.7642195999999999E-2</v>
      </c>
    </row>
    <row r="114" spans="1:27" x14ac:dyDescent="0.35">
      <c r="A114" s="31" t="s">
        <v>122</v>
      </c>
      <c r="B114" s="31" t="s">
        <v>72</v>
      </c>
      <c r="C114" s="34">
        <v>59.389015000000001</v>
      </c>
      <c r="D114" s="34">
        <v>41.784390000000002</v>
      </c>
      <c r="E114" s="34">
        <v>43.905990000000003</v>
      </c>
      <c r="F114" s="34">
        <v>31.253985999999902</v>
      </c>
      <c r="G114" s="34">
        <v>25.596792000000001</v>
      </c>
      <c r="H114" s="34">
        <v>21.549229999999898</v>
      </c>
      <c r="I114" s="34">
        <v>18.828645999999999</v>
      </c>
      <c r="J114" s="34">
        <v>17.070060000000002</v>
      </c>
      <c r="K114" s="34">
        <v>11.926588000000001</v>
      </c>
      <c r="L114" s="34">
        <v>10.413501</v>
      </c>
      <c r="M114" s="34">
        <v>10.500266</v>
      </c>
      <c r="N114" s="34">
        <v>12.004155000000001</v>
      </c>
      <c r="O114" s="34">
        <v>13.500413</v>
      </c>
      <c r="P114" s="34">
        <v>15.077525</v>
      </c>
      <c r="Q114" s="34">
        <v>16.365870999999999</v>
      </c>
      <c r="R114" s="34">
        <v>17.760860000000001</v>
      </c>
      <c r="S114" s="34">
        <v>16.638183999999999</v>
      </c>
      <c r="T114" s="34">
        <v>16.818673999999898</v>
      </c>
      <c r="U114" s="34">
        <v>18.508741000000001</v>
      </c>
      <c r="V114" s="34">
        <v>17.707311999999899</v>
      </c>
      <c r="W114" s="34">
        <v>19.144928</v>
      </c>
      <c r="X114" s="34">
        <v>19.523202999999999</v>
      </c>
      <c r="Y114" s="34">
        <v>18.469604</v>
      </c>
      <c r="Z114" s="34">
        <v>20.096722</v>
      </c>
      <c r="AA114" s="34">
        <v>20.509060000000002</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2.9236685999999902E-3</v>
      </c>
      <c r="D117" s="34">
        <v>3.5527601999999999E-3</v>
      </c>
      <c r="E117" s="34">
        <v>3.1882795000000002E-3</v>
      </c>
      <c r="F117" s="34">
        <v>3.2701703999999999E-3</v>
      </c>
      <c r="G117" s="34">
        <v>3.4532249999999999E-3</v>
      </c>
      <c r="H117" s="34">
        <v>5.2569945999999899E-3</v>
      </c>
      <c r="I117" s="34">
        <v>7.1344017000000001E-3</v>
      </c>
      <c r="J117" s="34">
        <v>8.7565149999999994E-3</v>
      </c>
      <c r="K117" s="34">
        <v>8.1230499999999997E-3</v>
      </c>
      <c r="L117" s="34">
        <v>1.37796469999999E-2</v>
      </c>
      <c r="M117" s="34">
        <v>2.0196368999999999E-2</v>
      </c>
      <c r="N117" s="34">
        <v>1.6402025000000001E-2</v>
      </c>
      <c r="O117" s="34">
        <v>1.6613038E-2</v>
      </c>
      <c r="P117" s="34">
        <v>1.8113133E-2</v>
      </c>
      <c r="Q117" s="34">
        <v>1.8028369999999998E-2</v>
      </c>
      <c r="R117" s="34">
        <v>1.8107188999999999E-2</v>
      </c>
      <c r="S117" s="34">
        <v>1.841951E-2</v>
      </c>
      <c r="T117" s="34">
        <v>1.4197848000000001E-2</v>
      </c>
      <c r="U117" s="34">
        <v>1.2326142999999999E-2</v>
      </c>
      <c r="V117" s="34">
        <v>2.1419276000000001E-2</v>
      </c>
      <c r="W117" s="34">
        <v>1.3509785E-2</v>
      </c>
      <c r="X117" s="34">
        <v>1.3773617E-2</v>
      </c>
      <c r="Y117" s="34">
        <v>2.1863284E-2</v>
      </c>
      <c r="Z117" s="34">
        <v>1.9108846999999901E-2</v>
      </c>
      <c r="AA117" s="34">
        <v>1.8926869999999998E-2</v>
      </c>
    </row>
    <row r="118" spans="1:27" x14ac:dyDescent="0.35">
      <c r="A118" s="31" t="s">
        <v>123</v>
      </c>
      <c r="B118" s="31" t="s">
        <v>113</v>
      </c>
      <c r="C118" s="34">
        <v>0</v>
      </c>
      <c r="D118" s="34">
        <v>0</v>
      </c>
      <c r="E118" s="34">
        <v>0</v>
      </c>
      <c r="F118" s="34">
        <v>4.8174806999999997E-3</v>
      </c>
      <c r="G118" s="34">
        <v>5.8212050000000003E-3</v>
      </c>
      <c r="H118" s="34">
        <v>6.0519249999999997E-3</v>
      </c>
      <c r="I118" s="34">
        <v>6.4393504999999997E-3</v>
      </c>
      <c r="J118" s="34">
        <v>7.5325825999999997E-3</v>
      </c>
      <c r="K118" s="34">
        <v>7.1341649999999996E-3</v>
      </c>
      <c r="L118" s="34">
        <v>6.7752330000000003E-3</v>
      </c>
      <c r="M118" s="34">
        <v>8.7038099999999993E-3</v>
      </c>
      <c r="N118" s="34">
        <v>8.0586119999999997E-3</v>
      </c>
      <c r="O118" s="34">
        <v>8.5000730000000004E-3</v>
      </c>
      <c r="P118" s="34">
        <v>9.5112849999999995E-3</v>
      </c>
      <c r="Q118" s="34">
        <v>9.9658969999999996E-3</v>
      </c>
      <c r="R118" s="34">
        <v>1.0509988E-2</v>
      </c>
      <c r="S118" s="34">
        <v>1.1219025000000001E-2</v>
      </c>
      <c r="T118" s="34">
        <v>9.6422144999999994E-3</v>
      </c>
      <c r="U118" s="34">
        <v>9.2033879999999998E-3</v>
      </c>
      <c r="V118" s="34">
        <v>1.5012546999999999E-2</v>
      </c>
      <c r="W118" s="34">
        <v>1.0730896E-2</v>
      </c>
      <c r="X118" s="34">
        <v>1.0939061999999999E-2</v>
      </c>
      <c r="Y118" s="34">
        <v>1.6021732E-2</v>
      </c>
      <c r="Z118" s="34">
        <v>1.4443030000000001E-2</v>
      </c>
      <c r="AA118" s="34">
        <v>1.4432893E-2</v>
      </c>
    </row>
    <row r="119" spans="1:27" x14ac:dyDescent="0.35">
      <c r="A119" s="31" t="s">
        <v>123</v>
      </c>
      <c r="B119" s="31" t="s">
        <v>72</v>
      </c>
      <c r="C119" s="34">
        <v>0.26991979999999999</v>
      </c>
      <c r="D119" s="34">
        <v>0.12044647</v>
      </c>
      <c r="E119" s="34">
        <v>0.24807344000000001</v>
      </c>
      <c r="F119" s="34">
        <v>0.43141160000000001</v>
      </c>
      <c r="G119" s="34">
        <v>0.24297178</v>
      </c>
      <c r="H119" s="34">
        <v>0.27896493999999999</v>
      </c>
      <c r="I119" s="34">
        <v>0.2384212</v>
      </c>
      <c r="J119" s="34">
        <v>0.12086412000000001</v>
      </c>
      <c r="K119" s="34">
        <v>0.18339674</v>
      </c>
      <c r="L119" s="34">
        <v>0.28187161999999999</v>
      </c>
      <c r="M119" s="34">
        <v>0.14305317000000001</v>
      </c>
      <c r="N119" s="34">
        <v>0.27370866999999999</v>
      </c>
      <c r="O119" s="34">
        <v>0.30556230000000001</v>
      </c>
      <c r="P119" s="34">
        <v>0.39693963999999998</v>
      </c>
      <c r="Q119" s="34">
        <v>0.46790397</v>
      </c>
      <c r="R119" s="34">
        <v>0.49905849000000002</v>
      </c>
      <c r="S119" s="34">
        <v>0.38592470000000001</v>
      </c>
      <c r="T119" s="34">
        <v>0.52929380000000004</v>
      </c>
      <c r="U119" s="34">
        <v>0.9097655</v>
      </c>
      <c r="V119" s="34">
        <v>0.24561599000000001</v>
      </c>
      <c r="W119" s="34">
        <v>0.86541915000000003</v>
      </c>
      <c r="X119" s="34">
        <v>0.81371729999999998</v>
      </c>
      <c r="Y119" s="34">
        <v>0.50640949999999996</v>
      </c>
      <c r="Z119" s="34">
        <v>0.27194553999999999</v>
      </c>
      <c r="AA119" s="34">
        <v>0.53223735000000005</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12259.396349107597</v>
      </c>
      <c r="D124" s="34">
        <v>12653.792435001222</v>
      </c>
      <c r="E124" s="34">
        <v>12895.984573453834</v>
      </c>
      <c r="F124" s="34">
        <v>12906.27485282857</v>
      </c>
      <c r="G124" s="34">
        <v>12973.866976328542</v>
      </c>
      <c r="H124" s="34">
        <v>14274.533241029168</v>
      </c>
      <c r="I124" s="34">
        <v>14745.2394967083</v>
      </c>
      <c r="J124" s="34">
        <v>13505.997301171226</v>
      </c>
      <c r="K124" s="34">
        <v>14624.843910820749</v>
      </c>
      <c r="L124" s="34">
        <v>15627.784695777918</v>
      </c>
      <c r="M124" s="34">
        <v>16634.647151091824</v>
      </c>
      <c r="N124" s="34">
        <v>17476.830169365014</v>
      </c>
      <c r="O124" s="34">
        <v>17796.262594427237</v>
      </c>
      <c r="P124" s="34">
        <v>18087.249338326015</v>
      </c>
      <c r="Q124" s="34">
        <v>20107.490790280546</v>
      </c>
      <c r="R124" s="34">
        <v>20873.475188923319</v>
      </c>
      <c r="S124" s="34">
        <v>19123.965027937837</v>
      </c>
      <c r="T124" s="34">
        <v>20792.888215421059</v>
      </c>
      <c r="U124" s="34">
        <v>22300.696026027155</v>
      </c>
      <c r="V124" s="34">
        <v>23582.077620009652</v>
      </c>
      <c r="W124" s="34">
        <v>24492.245669928518</v>
      </c>
      <c r="X124" s="34">
        <v>24756.522148704582</v>
      </c>
      <c r="Y124" s="34">
        <v>25043.782620312199</v>
      </c>
      <c r="Z124" s="34">
        <v>27810.914622260749</v>
      </c>
      <c r="AA124" s="34">
        <v>28866.118450047954</v>
      </c>
    </row>
    <row r="125" spans="1:27" collapsed="1" x14ac:dyDescent="0.35">
      <c r="A125" s="31" t="s">
        <v>38</v>
      </c>
      <c r="B125" s="31" t="s">
        <v>73</v>
      </c>
      <c r="C125" s="34">
        <v>136.62031017863725</v>
      </c>
      <c r="D125" s="34">
        <v>153.44337973043287</v>
      </c>
      <c r="E125" s="34">
        <v>170.22809127116167</v>
      </c>
      <c r="F125" s="34">
        <v>206.00693782922571</v>
      </c>
      <c r="G125" s="34">
        <v>244.92101476806312</v>
      </c>
      <c r="H125" s="34">
        <v>270.98137122309186</v>
      </c>
      <c r="I125" s="34">
        <v>292.94494791579143</v>
      </c>
      <c r="J125" s="34">
        <v>307.98193832236456</v>
      </c>
      <c r="K125" s="34">
        <v>354.52139361417221</v>
      </c>
      <c r="L125" s="34">
        <v>368.31960526555639</v>
      </c>
      <c r="M125" s="34">
        <v>409.62133586400682</v>
      </c>
      <c r="N125" s="34">
        <v>431.00583420479234</v>
      </c>
      <c r="O125" s="34">
        <v>453.50254631143724</v>
      </c>
      <c r="P125" s="34">
        <v>466.54793048775059</v>
      </c>
      <c r="Q125" s="34">
        <v>477.34984473979392</v>
      </c>
      <c r="R125" s="34">
        <v>476.16125185370362</v>
      </c>
      <c r="S125" s="34">
        <v>480.42929817008883</v>
      </c>
      <c r="T125" s="34">
        <v>495.63607340657603</v>
      </c>
      <c r="U125" s="34">
        <v>521.24248447656544</v>
      </c>
      <c r="V125" s="34">
        <v>525.79129237496738</v>
      </c>
      <c r="W125" s="34">
        <v>531.4585793107741</v>
      </c>
      <c r="X125" s="34">
        <v>537.24046509432731</v>
      </c>
      <c r="Y125" s="34">
        <v>544.87667432212777</v>
      </c>
      <c r="Z125" s="34">
        <v>549.30512368172276</v>
      </c>
      <c r="AA125" s="34">
        <v>555.87174079972397</v>
      </c>
    </row>
    <row r="126" spans="1:27" collapsed="1" x14ac:dyDescent="0.35">
      <c r="A126" s="31" t="s">
        <v>38</v>
      </c>
      <c r="B126" s="31" t="s">
        <v>74</v>
      </c>
      <c r="C126" s="34">
        <v>160.72491513821083</v>
      </c>
      <c r="D126" s="34">
        <v>180.51568270745852</v>
      </c>
      <c r="E126" s="34">
        <v>200.26830454638559</v>
      </c>
      <c r="F126" s="34">
        <v>242.36133134791191</v>
      </c>
      <c r="G126" s="34">
        <v>288.13993883433847</v>
      </c>
      <c r="H126" s="34">
        <v>318.80136014777355</v>
      </c>
      <c r="I126" s="34">
        <v>344.63922957229516</v>
      </c>
      <c r="J126" s="34">
        <v>362.33213309889936</v>
      </c>
      <c r="K126" s="34">
        <v>417.0820891566118</v>
      </c>
      <c r="L126" s="34">
        <v>433.32259556300846</v>
      </c>
      <c r="M126" s="34">
        <v>481.91008986455103</v>
      </c>
      <c r="N126" s="34">
        <v>507.06705585485633</v>
      </c>
      <c r="O126" s="34">
        <v>533.54194121384569</v>
      </c>
      <c r="P126" s="34">
        <v>548.87950299763611</v>
      </c>
      <c r="Q126" s="34">
        <v>561.5911480402342</v>
      </c>
      <c r="R126" s="34">
        <v>560.19037677752851</v>
      </c>
      <c r="S126" s="34">
        <v>565.21162240803176</v>
      </c>
      <c r="T126" s="34">
        <v>583.10033892835577</v>
      </c>
      <c r="U126" s="34">
        <v>613.22959427572016</v>
      </c>
      <c r="V126" s="34">
        <v>618.57820335291194</v>
      </c>
      <c r="W126" s="34">
        <v>625.23998266924832</v>
      </c>
      <c r="X126" s="34">
        <v>632.04830759698041</v>
      </c>
      <c r="Y126" s="34">
        <v>641.03255377513074</v>
      </c>
      <c r="Z126" s="34">
        <v>646.2413529564999</v>
      </c>
      <c r="AA126" s="34">
        <v>653.96619937049695</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3240.1264703479087</v>
      </c>
      <c r="D129" s="27">
        <v>3415.8384315511266</v>
      </c>
      <c r="E129" s="27">
        <v>3347.6181324455038</v>
      </c>
      <c r="F129" s="27">
        <v>3398.4020185903651</v>
      </c>
      <c r="G129" s="27">
        <v>3371.0329651258844</v>
      </c>
      <c r="H129" s="27">
        <v>3803.5662224337129</v>
      </c>
      <c r="I129" s="27">
        <v>3828.359937983942</v>
      </c>
      <c r="J129" s="27">
        <v>3476.4099160303763</v>
      </c>
      <c r="K129" s="27">
        <v>3649.8345092352747</v>
      </c>
      <c r="L129" s="27">
        <v>3956.2595813214157</v>
      </c>
      <c r="M129" s="27">
        <v>4320.1332311700889</v>
      </c>
      <c r="N129" s="27">
        <v>4470.7585513124031</v>
      </c>
      <c r="O129" s="27">
        <v>4700.8825615246205</v>
      </c>
      <c r="P129" s="27">
        <v>4788.6854726489128</v>
      </c>
      <c r="Q129" s="27">
        <v>5535.253065415026</v>
      </c>
      <c r="R129" s="27">
        <v>5680.1009792418099</v>
      </c>
      <c r="S129" s="27">
        <v>5215.7346683903879</v>
      </c>
      <c r="T129" s="27">
        <v>5543.6461568815475</v>
      </c>
      <c r="U129" s="27">
        <v>6070.3741022645281</v>
      </c>
      <c r="V129" s="27">
        <v>6586.4862357130796</v>
      </c>
      <c r="W129" s="27">
        <v>6687.2772304459595</v>
      </c>
      <c r="X129" s="27">
        <v>6920.3336931675503</v>
      </c>
      <c r="Y129" s="27">
        <v>6991.8292775340406</v>
      </c>
      <c r="Z129" s="27">
        <v>8076.6593473683606</v>
      </c>
      <c r="AA129" s="27">
        <v>8332.1922780583573</v>
      </c>
    </row>
    <row r="130" spans="1:27" x14ac:dyDescent="0.35">
      <c r="A130" s="31" t="s">
        <v>119</v>
      </c>
      <c r="B130" s="31" t="s">
        <v>73</v>
      </c>
      <c r="C130" s="34">
        <v>42.970564766883847</v>
      </c>
      <c r="D130" s="34">
        <v>50.326804589271504</v>
      </c>
      <c r="E130" s="34">
        <v>57.921421142577998</v>
      </c>
      <c r="F130" s="34">
        <v>75.274579746723006</v>
      </c>
      <c r="G130" s="34">
        <v>93.212431365489493</v>
      </c>
      <c r="H130" s="34">
        <v>104.25370753002149</v>
      </c>
      <c r="I130" s="34">
        <v>114.8533203477855</v>
      </c>
      <c r="J130" s="34">
        <v>121.2449336147305</v>
      </c>
      <c r="K130" s="34">
        <v>141.43466062068902</v>
      </c>
      <c r="L130" s="34">
        <v>147.928427200317</v>
      </c>
      <c r="M130" s="34">
        <v>166.7618055381775</v>
      </c>
      <c r="N130" s="34">
        <v>176.31322575682398</v>
      </c>
      <c r="O130" s="34">
        <v>187.36246521377549</v>
      </c>
      <c r="P130" s="34">
        <v>193.15074208688702</v>
      </c>
      <c r="Q130" s="34">
        <v>198.34557032775851</v>
      </c>
      <c r="R130" s="34">
        <v>198.22809972476949</v>
      </c>
      <c r="S130" s="34">
        <v>200.804524950504</v>
      </c>
      <c r="T130" s="34">
        <v>207.86320443153349</v>
      </c>
      <c r="U130" s="34">
        <v>219.27152266502353</v>
      </c>
      <c r="V130" s="34">
        <v>221.1735348634715</v>
      </c>
      <c r="W130" s="34">
        <v>223.58304581451398</v>
      </c>
      <c r="X130" s="34">
        <v>225.97695263862602</v>
      </c>
      <c r="Y130" s="34">
        <v>229.09873903656</v>
      </c>
      <c r="Z130" s="34">
        <v>230.91393458175651</v>
      </c>
      <c r="AA130" s="34">
        <v>233.48611015510551</v>
      </c>
    </row>
    <row r="131" spans="1:27" x14ac:dyDescent="0.35">
      <c r="A131" s="31" t="s">
        <v>119</v>
      </c>
      <c r="B131" s="31" t="s">
        <v>74</v>
      </c>
      <c r="C131" s="34">
        <v>50.5534059844015</v>
      </c>
      <c r="D131" s="34">
        <v>59.207845532894005</v>
      </c>
      <c r="E131" s="34">
        <v>68.141838749885494</v>
      </c>
      <c r="F131" s="34">
        <v>88.559307465075989</v>
      </c>
      <c r="G131" s="34">
        <v>109.66074894523601</v>
      </c>
      <c r="H131" s="34">
        <v>122.651080660343</v>
      </c>
      <c r="I131" s="34">
        <v>135.11965637397748</v>
      </c>
      <c r="J131" s="34">
        <v>142.64237708502998</v>
      </c>
      <c r="K131" s="34">
        <v>166.39226338861852</v>
      </c>
      <c r="L131" s="34">
        <v>174.03377680587752</v>
      </c>
      <c r="M131" s="34">
        <v>196.191727958679</v>
      </c>
      <c r="N131" s="34">
        <v>207.42742457771303</v>
      </c>
      <c r="O131" s="34">
        <v>220.42862116193751</v>
      </c>
      <c r="P131" s="34">
        <v>227.23533361959448</v>
      </c>
      <c r="Q131" s="34">
        <v>233.34811968040449</v>
      </c>
      <c r="R131" s="34">
        <v>233.209722318649</v>
      </c>
      <c r="S131" s="34">
        <v>236.2416297347545</v>
      </c>
      <c r="T131" s="34">
        <v>244.5469506244655</v>
      </c>
      <c r="U131" s="34">
        <v>257.96829586029048</v>
      </c>
      <c r="V131" s="34">
        <v>260.204155683517</v>
      </c>
      <c r="W131" s="34">
        <v>263.03845317149148</v>
      </c>
      <c r="X131" s="34">
        <v>265.85588816165898</v>
      </c>
      <c r="Y131" s="34">
        <v>269.528531748533</v>
      </c>
      <c r="Z131" s="34">
        <v>271.6626692438125</v>
      </c>
      <c r="AA131" s="34">
        <v>274.687513723373</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4346.9984226703955</v>
      </c>
      <c r="D134" s="27">
        <v>4634.0090175984769</v>
      </c>
      <c r="E134" s="27">
        <v>4693.1811036755917</v>
      </c>
      <c r="F134" s="27">
        <v>4709.3381816656347</v>
      </c>
      <c r="G134" s="27">
        <v>4978.8247042520479</v>
      </c>
      <c r="H134" s="27">
        <v>5518.9404809707084</v>
      </c>
      <c r="I134" s="27">
        <v>5769.0224439903523</v>
      </c>
      <c r="J134" s="27">
        <v>5051.2624483252284</v>
      </c>
      <c r="K134" s="27">
        <v>5701.6217729365098</v>
      </c>
      <c r="L134" s="27">
        <v>6125.6054430939603</v>
      </c>
      <c r="M134" s="27">
        <v>6687.9784116783794</v>
      </c>
      <c r="N134" s="27">
        <v>6861.85948933894</v>
      </c>
      <c r="O134" s="27">
        <v>6848.7459653460701</v>
      </c>
      <c r="P134" s="27">
        <v>7161.5471556983603</v>
      </c>
      <c r="Q134" s="27">
        <v>7869.5749847582501</v>
      </c>
      <c r="R134" s="27">
        <v>8151.3373651634001</v>
      </c>
      <c r="S134" s="27">
        <v>7079.2662664367299</v>
      </c>
      <c r="T134" s="27">
        <v>7950.4659595567209</v>
      </c>
      <c r="U134" s="27">
        <v>8512.7272401151495</v>
      </c>
      <c r="V134" s="27">
        <v>9246.9708468305289</v>
      </c>
      <c r="W134" s="27">
        <v>9439.1384776876894</v>
      </c>
      <c r="X134" s="27">
        <v>9390.2539123782008</v>
      </c>
      <c r="Y134" s="27">
        <v>9771.8244013576095</v>
      </c>
      <c r="Z134" s="27">
        <v>10665.49799142799</v>
      </c>
      <c r="AA134" s="27">
        <v>11012.59913736664</v>
      </c>
    </row>
    <row r="135" spans="1:27" x14ac:dyDescent="0.35">
      <c r="A135" s="31" t="s">
        <v>120</v>
      </c>
      <c r="B135" s="31" t="s">
        <v>73</v>
      </c>
      <c r="C135" s="34">
        <v>17.351005370020847</v>
      </c>
      <c r="D135" s="34">
        <v>20.43902469229695</v>
      </c>
      <c r="E135" s="34">
        <v>23.605933144569349</v>
      </c>
      <c r="F135" s="34">
        <v>31.332789134979201</v>
      </c>
      <c r="G135" s="34">
        <v>40.110092570781703</v>
      </c>
      <c r="H135" s="34">
        <v>47.144550559520702</v>
      </c>
      <c r="I135" s="34">
        <v>51.854035946846004</v>
      </c>
      <c r="J135" s="34">
        <v>54.768325025081502</v>
      </c>
      <c r="K135" s="34">
        <v>65.312133719921007</v>
      </c>
      <c r="L135" s="34">
        <v>66.793303577899493</v>
      </c>
      <c r="M135" s="34">
        <v>73.800172781824998</v>
      </c>
      <c r="N135" s="34">
        <v>80.706443468570512</v>
      </c>
      <c r="O135" s="34">
        <v>85.446979335784505</v>
      </c>
      <c r="P135" s="34">
        <v>90.314085215091495</v>
      </c>
      <c r="Q135" s="34">
        <v>93.401070058822498</v>
      </c>
      <c r="R135" s="34">
        <v>93.348945975303508</v>
      </c>
      <c r="S135" s="34">
        <v>94.176397523402997</v>
      </c>
      <c r="T135" s="34">
        <v>97.677838540077005</v>
      </c>
      <c r="U135" s="34">
        <v>104.06305359649649</v>
      </c>
      <c r="V135" s="34">
        <v>105.76086326122251</v>
      </c>
      <c r="W135" s="34">
        <v>107.716968998909</v>
      </c>
      <c r="X135" s="34">
        <v>109.6887734584805</v>
      </c>
      <c r="Y135" s="34">
        <v>112.0328526735305</v>
      </c>
      <c r="Z135" s="34">
        <v>113.7617151546475</v>
      </c>
      <c r="AA135" s="34">
        <v>115.87398486012199</v>
      </c>
    </row>
    <row r="136" spans="1:27" x14ac:dyDescent="0.35">
      <c r="A136" s="31" t="s">
        <v>120</v>
      </c>
      <c r="B136" s="31" t="s">
        <v>74</v>
      </c>
      <c r="C136" s="34">
        <v>20.413172921538351</v>
      </c>
      <c r="D136" s="34">
        <v>24.044952657222701</v>
      </c>
      <c r="E136" s="34">
        <v>27.770760606184602</v>
      </c>
      <c r="F136" s="34">
        <v>36.862549525499297</v>
      </c>
      <c r="G136" s="34">
        <v>47.187880246639253</v>
      </c>
      <c r="H136" s="34">
        <v>55.464843655467</v>
      </c>
      <c r="I136" s="34">
        <v>61.004067273616499</v>
      </c>
      <c r="J136" s="34">
        <v>64.432383800983004</v>
      </c>
      <c r="K136" s="34">
        <v>76.83810531091649</v>
      </c>
      <c r="L136" s="34">
        <v>78.581926833510011</v>
      </c>
      <c r="M136" s="34">
        <v>86.822972394347005</v>
      </c>
      <c r="N136" s="34">
        <v>94.949157863616506</v>
      </c>
      <c r="O136" s="34">
        <v>100.52784087395651</v>
      </c>
      <c r="P136" s="34">
        <v>106.2520618715285</v>
      </c>
      <c r="Q136" s="34">
        <v>109.884442837715</v>
      </c>
      <c r="R136" s="34">
        <v>109.82291942501051</v>
      </c>
      <c r="S136" s="34">
        <v>110.79580731844901</v>
      </c>
      <c r="T136" s="34">
        <v>114.91619095516201</v>
      </c>
      <c r="U136" s="34">
        <v>122.4249918580055</v>
      </c>
      <c r="V136" s="34">
        <v>124.424214675903</v>
      </c>
      <c r="W136" s="34">
        <v>126.72626348018599</v>
      </c>
      <c r="X136" s="34">
        <v>129.045007686883</v>
      </c>
      <c r="Y136" s="34">
        <v>131.8031702971455</v>
      </c>
      <c r="Z136" s="34">
        <v>133.8375445394515</v>
      </c>
      <c r="AA136" s="34">
        <v>136.320721045494</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2839.7972900450018</v>
      </c>
      <c r="D139" s="27">
        <v>2751.779913088079</v>
      </c>
      <c r="E139" s="27">
        <v>2926.025431792405</v>
      </c>
      <c r="F139" s="27">
        <v>2882.0914125951831</v>
      </c>
      <c r="G139" s="27">
        <v>2768.5484559513152</v>
      </c>
      <c r="H139" s="27">
        <v>2992.7009779616737</v>
      </c>
      <c r="I139" s="27">
        <v>3107.9010418019452</v>
      </c>
      <c r="J139" s="27">
        <v>3005.3962602376841</v>
      </c>
      <c r="K139" s="27">
        <v>3212.9405661399569</v>
      </c>
      <c r="L139" s="27">
        <v>3450.0579675006629</v>
      </c>
      <c r="M139" s="27">
        <v>3516.6960943657809</v>
      </c>
      <c r="N139" s="27">
        <v>3960.0733105554368</v>
      </c>
      <c r="O139" s="27">
        <v>4096.387070173947</v>
      </c>
      <c r="P139" s="27">
        <v>4067.2687580193442</v>
      </c>
      <c r="Q139" s="27">
        <v>4525.3165628211063</v>
      </c>
      <c r="R139" s="27">
        <v>4780.6177891101815</v>
      </c>
      <c r="S139" s="27">
        <v>4646.4227246297442</v>
      </c>
      <c r="T139" s="27">
        <v>5010.6659729537641</v>
      </c>
      <c r="U139" s="27">
        <v>5381.7525648070059</v>
      </c>
      <c r="V139" s="27">
        <v>5385.9769110958405</v>
      </c>
      <c r="W139" s="27">
        <v>5911.4889442855247</v>
      </c>
      <c r="X139" s="27">
        <v>6010.6748311014362</v>
      </c>
      <c r="Y139" s="27">
        <v>5913.0948551740166</v>
      </c>
      <c r="Z139" s="27">
        <v>6537.294875717811</v>
      </c>
      <c r="AA139" s="27">
        <v>6853.4955048810207</v>
      </c>
    </row>
    <row r="140" spans="1:27" x14ac:dyDescent="0.35">
      <c r="A140" s="31" t="s">
        <v>121</v>
      </c>
      <c r="B140" s="31" t="s">
        <v>73</v>
      </c>
      <c r="C140" s="34">
        <v>20.030555585458849</v>
      </c>
      <c r="D140" s="34">
        <v>23.107818857431401</v>
      </c>
      <c r="E140" s="34">
        <v>26.417047508954997</v>
      </c>
      <c r="F140" s="34">
        <v>33.639638642072647</v>
      </c>
      <c r="G140" s="34">
        <v>42.806404595851902</v>
      </c>
      <c r="H140" s="34">
        <v>49.373372522830948</v>
      </c>
      <c r="I140" s="34">
        <v>54.657919455527995</v>
      </c>
      <c r="J140" s="34">
        <v>60.127820864200494</v>
      </c>
      <c r="K140" s="34">
        <v>74.21916354084</v>
      </c>
      <c r="L140" s="34">
        <v>79.939282873988006</v>
      </c>
      <c r="M140" s="34">
        <v>94.989471894264</v>
      </c>
      <c r="N140" s="34">
        <v>100.94054101848599</v>
      </c>
      <c r="O140" s="34">
        <v>108.308365907669</v>
      </c>
      <c r="P140" s="34">
        <v>111.3893830823895</v>
      </c>
      <c r="Q140" s="34">
        <v>114.57644241082649</v>
      </c>
      <c r="R140" s="34">
        <v>114.5992807121275</v>
      </c>
      <c r="S140" s="34">
        <v>116.5587860453125</v>
      </c>
      <c r="T140" s="34">
        <v>121.643175429344</v>
      </c>
      <c r="U140" s="34">
        <v>129.70383182811702</v>
      </c>
      <c r="V140" s="34">
        <v>131.56759373641</v>
      </c>
      <c r="W140" s="34">
        <v>133.53431473976352</v>
      </c>
      <c r="X140" s="34">
        <v>135.6363016109465</v>
      </c>
      <c r="Y140" s="34">
        <v>138.16586439251898</v>
      </c>
      <c r="Z140" s="34">
        <v>139.8882651140685</v>
      </c>
      <c r="AA140" s="34">
        <v>142.0574760913845</v>
      </c>
    </row>
    <row r="141" spans="1:27" x14ac:dyDescent="0.35">
      <c r="A141" s="31" t="s">
        <v>121</v>
      </c>
      <c r="B141" s="31" t="s">
        <v>74</v>
      </c>
      <c r="C141" s="34">
        <v>23.565873946990799</v>
      </c>
      <c r="D141" s="34">
        <v>27.185711105674503</v>
      </c>
      <c r="E141" s="34">
        <v>31.07959457114335</v>
      </c>
      <c r="F141" s="34">
        <v>39.576014307975747</v>
      </c>
      <c r="G141" s="34">
        <v>50.358889448791501</v>
      </c>
      <c r="H141" s="34">
        <v>58.085805692225499</v>
      </c>
      <c r="I141" s="34">
        <v>64.303240106641994</v>
      </c>
      <c r="J141" s="34">
        <v>70.738337769031489</v>
      </c>
      <c r="K141" s="34">
        <v>87.314069668054486</v>
      </c>
      <c r="L141" s="34">
        <v>94.047298927619991</v>
      </c>
      <c r="M141" s="34">
        <v>111.75252266550049</v>
      </c>
      <c r="N141" s="34">
        <v>118.7536521259545</v>
      </c>
      <c r="O141" s="34">
        <v>127.425290490508</v>
      </c>
      <c r="P141" s="34">
        <v>131.04685739803298</v>
      </c>
      <c r="Q141" s="34">
        <v>134.79753129446502</v>
      </c>
      <c r="R141" s="34">
        <v>134.82316378641099</v>
      </c>
      <c r="S141" s="34">
        <v>137.12751386749702</v>
      </c>
      <c r="T141" s="34">
        <v>143.10813912798449</v>
      </c>
      <c r="U141" s="34">
        <v>152.59522906851751</v>
      </c>
      <c r="V141" s="34">
        <v>154.78456061363201</v>
      </c>
      <c r="W141" s="34">
        <v>157.09645752572999</v>
      </c>
      <c r="X141" s="34">
        <v>159.57062474027251</v>
      </c>
      <c r="Y141" s="34">
        <v>162.54791875553099</v>
      </c>
      <c r="Z141" s="34">
        <v>164.57539657771551</v>
      </c>
      <c r="AA141" s="34">
        <v>167.12856448854299</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1625.1723641464514</v>
      </c>
      <c r="D144" s="27">
        <v>1646.4133201222021</v>
      </c>
      <c r="E144" s="27">
        <v>1716.7950028323971</v>
      </c>
      <c r="F144" s="27">
        <v>1702.7562473662383</v>
      </c>
      <c r="G144" s="27">
        <v>1651.9938093412914</v>
      </c>
      <c r="H144" s="27">
        <v>1742.7742729425818</v>
      </c>
      <c r="I144" s="27">
        <v>1824.6347779240375</v>
      </c>
      <c r="J144" s="27">
        <v>1762.881396552883</v>
      </c>
      <c r="K144" s="27">
        <v>1849.2760503319882</v>
      </c>
      <c r="L144" s="27">
        <v>1880.1355810187299</v>
      </c>
      <c r="M144" s="27">
        <v>1892.900740916821</v>
      </c>
      <c r="N144" s="27">
        <v>1954.412484531714</v>
      </c>
      <c r="O144" s="27">
        <v>1914.3099428756198</v>
      </c>
      <c r="P144" s="27">
        <v>1839.7701757810682</v>
      </c>
      <c r="Q144" s="27">
        <v>1927.288780642087</v>
      </c>
      <c r="R144" s="27">
        <v>2007.2827075965797</v>
      </c>
      <c r="S144" s="27">
        <v>1931.0526125726419</v>
      </c>
      <c r="T144" s="27">
        <v>2030.2923213859983</v>
      </c>
      <c r="U144" s="27">
        <v>2067.958970767646</v>
      </c>
      <c r="V144" s="27">
        <v>2090.2509085035435</v>
      </c>
      <c r="W144" s="27">
        <v>2166.0790003963634</v>
      </c>
      <c r="X144" s="27">
        <v>2138.059294230402</v>
      </c>
      <c r="Y144" s="27">
        <v>2076.1514100144695</v>
      </c>
      <c r="Z144" s="27">
        <v>2213.0218217891002</v>
      </c>
      <c r="AA144" s="27">
        <v>2343.8254068702604</v>
      </c>
    </row>
    <row r="145" spans="1:27" x14ac:dyDescent="0.35">
      <c r="A145" s="31" t="s">
        <v>122</v>
      </c>
      <c r="B145" s="31" t="s">
        <v>73</v>
      </c>
      <c r="C145" s="34">
        <v>53.717016993283998</v>
      </c>
      <c r="D145" s="34">
        <v>56.674123870372505</v>
      </c>
      <c r="E145" s="34">
        <v>59.069964586973001</v>
      </c>
      <c r="F145" s="34">
        <v>61.797792174339001</v>
      </c>
      <c r="G145" s="34">
        <v>63.985752862453005</v>
      </c>
      <c r="H145" s="34">
        <v>64.975772960185992</v>
      </c>
      <c r="I145" s="34">
        <v>65.904105857371988</v>
      </c>
      <c r="J145" s="34">
        <v>65.925655579924495</v>
      </c>
      <c r="K145" s="34">
        <v>66.803414053440008</v>
      </c>
      <c r="L145" s="34">
        <v>66.632693927764507</v>
      </c>
      <c r="M145" s="34">
        <v>66.236040149449991</v>
      </c>
      <c r="N145" s="34">
        <v>64.876506840705503</v>
      </c>
      <c r="O145" s="34">
        <v>63.729719321965995</v>
      </c>
      <c r="P145" s="34">
        <v>62.648841428041003</v>
      </c>
      <c r="Q145" s="34">
        <v>61.62383622694</v>
      </c>
      <c r="R145" s="34">
        <v>60.452248458027498</v>
      </c>
      <c r="S145" s="34">
        <v>59.267353748321497</v>
      </c>
      <c r="T145" s="34">
        <v>58.500462524890501</v>
      </c>
      <c r="U145" s="34">
        <v>57.760276652335996</v>
      </c>
      <c r="V145" s="34">
        <v>56.825001791715501</v>
      </c>
      <c r="W145" s="34">
        <v>56.119005010604504</v>
      </c>
      <c r="X145" s="34">
        <v>55.400864628076505</v>
      </c>
      <c r="Y145" s="34">
        <v>54.988173194407999</v>
      </c>
      <c r="Z145" s="34">
        <v>54.147352522790001</v>
      </c>
      <c r="AA145" s="34">
        <v>53.8260176686045</v>
      </c>
    </row>
    <row r="146" spans="1:27" x14ac:dyDescent="0.35">
      <c r="A146" s="31" t="s">
        <v>122</v>
      </c>
      <c r="B146" s="31" t="s">
        <v>74</v>
      </c>
      <c r="C146" s="34">
        <v>63.192892323255499</v>
      </c>
      <c r="D146" s="34">
        <v>66.670895657062502</v>
      </c>
      <c r="E146" s="34">
        <v>69.496014983534494</v>
      </c>
      <c r="F146" s="34">
        <v>72.702921369552499</v>
      </c>
      <c r="G146" s="34">
        <v>75.277057444571994</v>
      </c>
      <c r="H146" s="34">
        <v>76.441146076440504</v>
      </c>
      <c r="I146" s="34">
        <v>77.534545319318497</v>
      </c>
      <c r="J146" s="34">
        <v>77.561644658356499</v>
      </c>
      <c r="K146" s="34">
        <v>78.594277106970509</v>
      </c>
      <c r="L146" s="34">
        <v>78.394235543370002</v>
      </c>
      <c r="M146" s="34">
        <v>77.926679433106997</v>
      </c>
      <c r="N146" s="34">
        <v>76.325975838899495</v>
      </c>
      <c r="O146" s="34">
        <v>74.977002864479999</v>
      </c>
      <c r="P146" s="34">
        <v>73.704321491360503</v>
      </c>
      <c r="Q146" s="34">
        <v>72.499157536982992</v>
      </c>
      <c r="R146" s="34">
        <v>71.119753733634496</v>
      </c>
      <c r="S146" s="34">
        <v>69.726261348366506</v>
      </c>
      <c r="T146" s="34">
        <v>68.822791842579505</v>
      </c>
      <c r="U146" s="34">
        <v>67.954327478297003</v>
      </c>
      <c r="V146" s="34">
        <v>66.852738052949007</v>
      </c>
      <c r="W146" s="34">
        <v>66.02096368384349</v>
      </c>
      <c r="X146" s="34">
        <v>65.178639043688491</v>
      </c>
      <c r="Y146" s="34">
        <v>64.692138105213502</v>
      </c>
      <c r="Z146" s="34">
        <v>63.702676467475001</v>
      </c>
      <c r="AA146" s="34">
        <v>63.324764359712496</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207.30180189783852</v>
      </c>
      <c r="D149" s="27">
        <v>205.7517526413362</v>
      </c>
      <c r="E149" s="27">
        <v>212.36490270793499</v>
      </c>
      <c r="F149" s="27">
        <v>213.68699261114892</v>
      </c>
      <c r="G149" s="27">
        <v>203.46704165800318</v>
      </c>
      <c r="H149" s="27">
        <v>216.55128672049091</v>
      </c>
      <c r="I149" s="27">
        <v>215.32129500802262</v>
      </c>
      <c r="J149" s="27">
        <v>210.04728002505615</v>
      </c>
      <c r="K149" s="27">
        <v>211.17101217702009</v>
      </c>
      <c r="L149" s="27">
        <v>215.72612284314968</v>
      </c>
      <c r="M149" s="27">
        <v>216.93867296075274</v>
      </c>
      <c r="N149" s="27">
        <v>229.72633362651987</v>
      </c>
      <c r="O149" s="27">
        <v>235.93705450697985</v>
      </c>
      <c r="P149" s="27">
        <v>229.97777617833003</v>
      </c>
      <c r="Q149" s="27">
        <v>250.05739664407366</v>
      </c>
      <c r="R149" s="27">
        <v>254.13634781134914</v>
      </c>
      <c r="S149" s="27">
        <v>251.48875590833197</v>
      </c>
      <c r="T149" s="27">
        <v>257.81780464303091</v>
      </c>
      <c r="U149" s="27">
        <v>267.88314807282501</v>
      </c>
      <c r="V149" s="27">
        <v>272.39271786665711</v>
      </c>
      <c r="W149" s="27">
        <v>288.26201711298359</v>
      </c>
      <c r="X149" s="27">
        <v>297.20041782699383</v>
      </c>
      <c r="Y149" s="27">
        <v>290.88267623206582</v>
      </c>
      <c r="Z149" s="27">
        <v>318.44058595748686</v>
      </c>
      <c r="AA149" s="27">
        <v>324.0061228716757</v>
      </c>
    </row>
    <row r="150" spans="1:27" x14ac:dyDescent="0.35">
      <c r="A150" s="31" t="s">
        <v>123</v>
      </c>
      <c r="B150" s="31" t="s">
        <v>73</v>
      </c>
      <c r="C150" s="34">
        <v>2.5511674629896852</v>
      </c>
      <c r="D150" s="34">
        <v>2.89560772106051</v>
      </c>
      <c r="E150" s="34">
        <v>3.2137248880863147</v>
      </c>
      <c r="F150" s="34">
        <v>3.96213813111186</v>
      </c>
      <c r="G150" s="34">
        <v>4.8063333734869946</v>
      </c>
      <c r="H150" s="34">
        <v>5.2339676505326995</v>
      </c>
      <c r="I150" s="34">
        <v>5.6755663082599508</v>
      </c>
      <c r="J150" s="34">
        <v>5.9152032384276003</v>
      </c>
      <c r="K150" s="34">
        <v>6.7520216792821506</v>
      </c>
      <c r="L150" s="34">
        <v>7.0258976855873998</v>
      </c>
      <c r="M150" s="34">
        <v>7.8338455002903498</v>
      </c>
      <c r="N150" s="34">
        <v>8.1691171202063497</v>
      </c>
      <c r="O150" s="34">
        <v>8.6550165322422501</v>
      </c>
      <c r="P150" s="34">
        <v>9.0448786753416002</v>
      </c>
      <c r="Q150" s="34">
        <v>9.4029257154464503</v>
      </c>
      <c r="R150" s="34">
        <v>9.5326769834756497</v>
      </c>
      <c r="S150" s="34">
        <v>9.6222359025477999</v>
      </c>
      <c r="T150" s="34">
        <v>9.9513924807310001</v>
      </c>
      <c r="U150" s="34">
        <v>10.4437997345924</v>
      </c>
      <c r="V150" s="34">
        <v>10.4642987221479</v>
      </c>
      <c r="W150" s="34">
        <v>10.505244746983049</v>
      </c>
      <c r="X150" s="34">
        <v>10.537572758197751</v>
      </c>
      <c r="Y150" s="34">
        <v>10.5910450251102</v>
      </c>
      <c r="Z150" s="34">
        <v>10.593856308460198</v>
      </c>
      <c r="AA150" s="34">
        <v>10.6281520245075</v>
      </c>
    </row>
    <row r="151" spans="1:27" x14ac:dyDescent="0.35">
      <c r="A151" s="31" t="s">
        <v>123</v>
      </c>
      <c r="B151" s="31" t="s">
        <v>74</v>
      </c>
      <c r="C151" s="34">
        <v>2.999569962024685</v>
      </c>
      <c r="D151" s="34">
        <v>3.4062777546048149</v>
      </c>
      <c r="E151" s="34">
        <v>3.7800956356376401</v>
      </c>
      <c r="F151" s="34">
        <v>4.6605386798083748</v>
      </c>
      <c r="G151" s="34">
        <v>5.6553627490996998</v>
      </c>
      <c r="H151" s="34">
        <v>6.1584840632975002</v>
      </c>
      <c r="I151" s="34">
        <v>6.6777204987406504</v>
      </c>
      <c r="J151" s="34">
        <v>6.95738978549835</v>
      </c>
      <c r="K151" s="34">
        <v>7.9433736820518499</v>
      </c>
      <c r="L151" s="34">
        <v>8.2653574526309495</v>
      </c>
      <c r="M151" s="34">
        <v>9.2161874129176002</v>
      </c>
      <c r="N151" s="34">
        <v>9.6108454486727499</v>
      </c>
      <c r="O151" s="34">
        <v>10.183185822963701</v>
      </c>
      <c r="P151" s="34">
        <v>10.64092861711975</v>
      </c>
      <c r="Q151" s="34">
        <v>11.06189669066665</v>
      </c>
      <c r="R151" s="34">
        <v>11.214817513823499</v>
      </c>
      <c r="S151" s="34">
        <v>11.320410138964649</v>
      </c>
      <c r="T151" s="34">
        <v>11.70626637816425</v>
      </c>
      <c r="U151" s="34">
        <v>12.2867500106096</v>
      </c>
      <c r="V151" s="34">
        <v>12.312534326910951</v>
      </c>
      <c r="W151" s="34">
        <v>12.357844807997301</v>
      </c>
      <c r="X151" s="34">
        <v>12.3981479644775</v>
      </c>
      <c r="Y151" s="34">
        <v>12.46079486870765</v>
      </c>
      <c r="Z151" s="34">
        <v>12.4630661280453</v>
      </c>
      <c r="AA151" s="34">
        <v>12.504635753374499</v>
      </c>
    </row>
  </sheetData>
  <sheetProtection algorithmName="SHA-512" hashValue="jzBCzvNgns2oRYf3l+tfFr6gvd9roT/WUw+EH+SEYH+ew6zHrZbveqr2MBeBtD1Le0SgWE5dxMG8se1AxBMNNQ==" saltValue="BYc3KwbWoNqe+9wxu1xCI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4">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16386</v>
      </c>
      <c r="F6" s="34">
        <v>16386</v>
      </c>
      <c r="G6" s="34">
        <v>16386</v>
      </c>
      <c r="H6" s="34">
        <v>16386</v>
      </c>
      <c r="I6" s="34">
        <v>16386</v>
      </c>
      <c r="J6" s="34">
        <v>16036</v>
      </c>
      <c r="K6" s="34">
        <v>15376</v>
      </c>
      <c r="L6" s="34">
        <v>15376</v>
      </c>
      <c r="M6" s="34">
        <v>15376</v>
      </c>
      <c r="N6" s="34">
        <v>13936</v>
      </c>
      <c r="O6" s="34">
        <v>13586</v>
      </c>
      <c r="P6" s="34">
        <v>12926</v>
      </c>
      <c r="Q6" s="34">
        <v>10716</v>
      </c>
      <c r="R6" s="34">
        <v>10016</v>
      </c>
      <c r="S6" s="34">
        <v>8126</v>
      </c>
      <c r="T6" s="34">
        <v>8126</v>
      </c>
      <c r="U6" s="34">
        <v>8126</v>
      </c>
      <c r="V6" s="34">
        <v>5916</v>
      </c>
      <c r="W6" s="34">
        <v>5916</v>
      </c>
      <c r="X6" s="34">
        <v>3812</v>
      </c>
      <c r="Y6" s="34">
        <v>3812</v>
      </c>
      <c r="Z6" s="34">
        <v>3812</v>
      </c>
      <c r="AA6" s="34">
        <v>3447</v>
      </c>
    </row>
    <row r="7" spans="1:27" x14ac:dyDescent="0.35">
      <c r="A7" s="31" t="s">
        <v>38</v>
      </c>
      <c r="B7" s="31" t="s">
        <v>68</v>
      </c>
      <c r="C7" s="34">
        <v>4775</v>
      </c>
      <c r="D7" s="34">
        <v>4775</v>
      </c>
      <c r="E7" s="34">
        <v>4775</v>
      </c>
      <c r="F7" s="34">
        <v>4775</v>
      </c>
      <c r="G7" s="34">
        <v>4775</v>
      </c>
      <c r="H7" s="34">
        <v>4775</v>
      </c>
      <c r="I7" s="34">
        <v>4775</v>
      </c>
      <c r="J7" s="34">
        <v>4775</v>
      </c>
      <c r="K7" s="34">
        <v>4412.5</v>
      </c>
      <c r="L7" s="34">
        <v>4050</v>
      </c>
      <c r="M7" s="34">
        <v>4050</v>
      </c>
      <c r="N7" s="34">
        <v>4050</v>
      </c>
      <c r="O7" s="34">
        <v>4050</v>
      </c>
      <c r="P7" s="34">
        <v>4050</v>
      </c>
      <c r="Q7" s="34">
        <v>4050</v>
      </c>
      <c r="R7" s="34">
        <v>3687.5</v>
      </c>
      <c r="S7" s="34">
        <v>3325</v>
      </c>
      <c r="T7" s="34">
        <v>3325</v>
      </c>
      <c r="U7" s="34">
        <v>3325</v>
      </c>
      <c r="V7" s="34">
        <v>3325</v>
      </c>
      <c r="W7" s="34">
        <v>3325</v>
      </c>
      <c r="X7" s="34">
        <v>3325</v>
      </c>
      <c r="Y7" s="34">
        <v>3325</v>
      </c>
      <c r="Z7" s="34">
        <v>3325</v>
      </c>
      <c r="AA7" s="34">
        <v>3325</v>
      </c>
    </row>
    <row r="8" spans="1:27" x14ac:dyDescent="0.35">
      <c r="A8" s="31" t="s">
        <v>38</v>
      </c>
      <c r="B8" s="31" t="s">
        <v>18</v>
      </c>
      <c r="C8" s="34">
        <v>3138.8989868164049</v>
      </c>
      <c r="D8" s="34">
        <v>3138.9001140376049</v>
      </c>
      <c r="E8" s="34">
        <v>2958.9006316539944</v>
      </c>
      <c r="F8" s="34">
        <v>2958.9006622004354</v>
      </c>
      <c r="G8" s="34">
        <v>2958.9006772410953</v>
      </c>
      <c r="H8" s="34">
        <v>2958.9007099121345</v>
      </c>
      <c r="I8" s="34">
        <v>2958.9007425813447</v>
      </c>
      <c r="J8" s="34">
        <v>2958.9007801148146</v>
      </c>
      <c r="K8" s="34">
        <v>2958.9009027605348</v>
      </c>
      <c r="L8" s="34">
        <v>2958.901024574825</v>
      </c>
      <c r="M8" s="34">
        <v>2958.9010667073953</v>
      </c>
      <c r="N8" s="34">
        <v>2958.9012355547948</v>
      </c>
      <c r="O8" s="34">
        <v>2958.9013508608946</v>
      </c>
      <c r="P8" s="34">
        <v>2958.9014659162754</v>
      </c>
      <c r="Q8" s="34">
        <v>2958.9023259448554</v>
      </c>
      <c r="R8" s="34">
        <v>2573.9027934965052</v>
      </c>
      <c r="S8" s="34">
        <v>2044.908266538165</v>
      </c>
      <c r="T8" s="34">
        <v>2044.9086462745049</v>
      </c>
      <c r="U8" s="34">
        <v>1901.5089893970207</v>
      </c>
      <c r="V8" s="34">
        <v>1901.5115432042207</v>
      </c>
      <c r="W8" s="34">
        <v>1901.5127935064511</v>
      </c>
      <c r="X8" s="34">
        <v>2185.4265955683709</v>
      </c>
      <c r="Y8" s="34">
        <v>1745.4359859062206</v>
      </c>
      <c r="Z8" s="34">
        <v>1560.4371359219999</v>
      </c>
      <c r="AA8" s="34">
        <v>915.93726632509993</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6712.6423775150497</v>
      </c>
      <c r="D10" s="34">
        <v>6712.6424284943605</v>
      </c>
      <c r="E10" s="34">
        <v>6712.6457330956491</v>
      </c>
      <c r="F10" s="34">
        <v>6712.6457927863303</v>
      </c>
      <c r="G10" s="34">
        <v>6712.6458606080705</v>
      </c>
      <c r="H10" s="34">
        <v>6712.6459474366302</v>
      </c>
      <c r="I10" s="34">
        <v>6712.6460405974904</v>
      </c>
      <c r="J10" s="34">
        <v>6712.6461359078303</v>
      </c>
      <c r="K10" s="34">
        <v>6712.6462533672602</v>
      </c>
      <c r="L10" s="34">
        <v>6306.6463968623111</v>
      </c>
      <c r="M10" s="34">
        <v>6306.6465313276003</v>
      </c>
      <c r="N10" s="34">
        <v>6072.3067023115509</v>
      </c>
      <c r="O10" s="34">
        <v>5622.3068679568396</v>
      </c>
      <c r="P10" s="34">
        <v>5505.3070474783108</v>
      </c>
      <c r="Q10" s="34">
        <v>5375.3087112837602</v>
      </c>
      <c r="R10" s="34">
        <v>5375.3094702455601</v>
      </c>
      <c r="S10" s="34">
        <v>5386.200735015801</v>
      </c>
      <c r="T10" s="34">
        <v>5386.2008226189</v>
      </c>
      <c r="U10" s="34">
        <v>4946.2011552094609</v>
      </c>
      <c r="V10" s="34">
        <v>4826.2017495117107</v>
      </c>
      <c r="W10" s="34">
        <v>4826.2019587905597</v>
      </c>
      <c r="X10" s="34">
        <v>5076.2954352060597</v>
      </c>
      <c r="Y10" s="34">
        <v>5323.6636745628593</v>
      </c>
      <c r="Z10" s="34">
        <v>4300.0698629640601</v>
      </c>
      <c r="AA10" s="34">
        <v>4300.0699633556596</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10298.166818403301</v>
      </c>
      <c r="E12" s="34">
        <v>10748.170525364465</v>
      </c>
      <c r="F12" s="34">
        <v>10748.215951268663</v>
      </c>
      <c r="G12" s="34">
        <v>11075.341251937421</v>
      </c>
      <c r="H12" s="34">
        <v>11198.135681658681</v>
      </c>
      <c r="I12" s="34">
        <v>11198.139185150643</v>
      </c>
      <c r="J12" s="34">
        <v>12194.419547047102</v>
      </c>
      <c r="K12" s="34">
        <v>12103.620682487923</v>
      </c>
      <c r="L12" s="34">
        <v>12057.622281647524</v>
      </c>
      <c r="M12" s="34">
        <v>12057.623061855435</v>
      </c>
      <c r="N12" s="34">
        <v>12057.624752164382</v>
      </c>
      <c r="O12" s="34">
        <v>11864.425163982351</v>
      </c>
      <c r="P12" s="34">
        <v>11864.431193560471</v>
      </c>
      <c r="Q12" s="34">
        <v>11712.555053930071</v>
      </c>
      <c r="R12" s="34">
        <v>11481.276173192886</v>
      </c>
      <c r="S12" s="34">
        <v>12244.217086255281</v>
      </c>
      <c r="T12" s="34">
        <v>11699.748401220822</v>
      </c>
      <c r="U12" s="34">
        <v>11600.507689347203</v>
      </c>
      <c r="V12" s="34">
        <v>12283.253114322901</v>
      </c>
      <c r="W12" s="34">
        <v>14755.591729712909</v>
      </c>
      <c r="X12" s="34">
        <v>16748.329016807249</v>
      </c>
      <c r="Y12" s="34">
        <v>15945.671278074185</v>
      </c>
      <c r="Z12" s="34">
        <v>16315.177478990678</v>
      </c>
      <c r="AA12" s="34">
        <v>16423.635773090678</v>
      </c>
    </row>
    <row r="13" spans="1:27" x14ac:dyDescent="0.35">
      <c r="A13" s="31" t="s">
        <v>38</v>
      </c>
      <c r="B13" s="31" t="s">
        <v>65</v>
      </c>
      <c r="C13" s="34">
        <v>6184.122219650043</v>
      </c>
      <c r="D13" s="34">
        <v>7374.1223351902127</v>
      </c>
      <c r="E13" s="34">
        <v>7429.4567138884831</v>
      </c>
      <c r="F13" s="34">
        <v>7819.1669728208026</v>
      </c>
      <c r="G13" s="34">
        <v>7819.1680144210131</v>
      </c>
      <c r="H13" s="34">
        <v>7960.6018671508318</v>
      </c>
      <c r="I13" s="34">
        <v>8192.7077964137534</v>
      </c>
      <c r="J13" s="34">
        <v>8609.4868466796033</v>
      </c>
      <c r="K13" s="34">
        <v>8609.4868514892714</v>
      </c>
      <c r="L13" s="34">
        <v>8609.4868540488533</v>
      </c>
      <c r="M13" s="34">
        <v>8609.4894034887839</v>
      </c>
      <c r="N13" s="34">
        <v>8609.491916272782</v>
      </c>
      <c r="O13" s="34">
        <v>8609.4937851906634</v>
      </c>
      <c r="P13" s="34">
        <v>8609.4947932489722</v>
      </c>
      <c r="Q13" s="34">
        <v>10537.136837768041</v>
      </c>
      <c r="R13" s="34">
        <v>10675.898119056252</v>
      </c>
      <c r="S13" s="34">
        <v>15024.461987046514</v>
      </c>
      <c r="T13" s="34">
        <v>14874.167472737965</v>
      </c>
      <c r="U13" s="34">
        <v>14874.168831221505</v>
      </c>
      <c r="V13" s="34">
        <v>15721.163246592436</v>
      </c>
      <c r="W13" s="34">
        <v>16481.512765682535</v>
      </c>
      <c r="X13" s="34">
        <v>18410.807976938409</v>
      </c>
      <c r="Y13" s="34">
        <v>18276.752075569213</v>
      </c>
      <c r="Z13" s="34">
        <v>17931.612524272565</v>
      </c>
      <c r="AA13" s="34">
        <v>18070.386587221285</v>
      </c>
    </row>
    <row r="14" spans="1:27" x14ac:dyDescent="0.35">
      <c r="A14" s="31" t="s">
        <v>38</v>
      </c>
      <c r="B14" s="31" t="s">
        <v>34</v>
      </c>
      <c r="C14" s="34">
        <v>342.337780957836</v>
      </c>
      <c r="D14" s="34">
        <v>362.33780246764599</v>
      </c>
      <c r="E14" s="34">
        <v>362.33877356452598</v>
      </c>
      <c r="F14" s="34">
        <v>362.33877377731596</v>
      </c>
      <c r="G14" s="34">
        <v>362.33878120291598</v>
      </c>
      <c r="H14" s="34">
        <v>362.34174803420603</v>
      </c>
      <c r="I14" s="34">
        <v>362.34506435210596</v>
      </c>
      <c r="J14" s="34">
        <v>362.35193498870603</v>
      </c>
      <c r="K14" s="34">
        <v>362.35193691260599</v>
      </c>
      <c r="L14" s="34">
        <v>332.377180220306</v>
      </c>
      <c r="M14" s="34">
        <v>332.37948219360595</v>
      </c>
      <c r="N14" s="34">
        <v>332.38401318000598</v>
      </c>
      <c r="O14" s="34">
        <v>277.05623855520003</v>
      </c>
      <c r="P14" s="34">
        <v>252.0576619659</v>
      </c>
      <c r="Q14" s="34">
        <v>1974.7024161318</v>
      </c>
      <c r="R14" s="34">
        <v>1974.7024175289998</v>
      </c>
      <c r="S14" s="34">
        <v>4895.8759191199997</v>
      </c>
      <c r="T14" s="34">
        <v>4895.8759197946993</v>
      </c>
      <c r="U14" s="34">
        <v>5012.7548128906992</v>
      </c>
      <c r="V14" s="34">
        <v>5552.6306901281896</v>
      </c>
      <c r="W14" s="34">
        <v>7056.3661995619996</v>
      </c>
      <c r="X14" s="34">
        <v>7689.731820650999</v>
      </c>
      <c r="Y14" s="34">
        <v>9085.2205574905893</v>
      </c>
      <c r="Z14" s="34">
        <v>9085.2226816353905</v>
      </c>
      <c r="AA14" s="34">
        <v>9075.2233908789913</v>
      </c>
    </row>
    <row r="15" spans="1:27" x14ac:dyDescent="0.35">
      <c r="A15" s="31" t="s">
        <v>38</v>
      </c>
      <c r="B15" s="31" t="s">
        <v>70</v>
      </c>
      <c r="C15" s="34">
        <v>810</v>
      </c>
      <c r="D15" s="34">
        <v>810</v>
      </c>
      <c r="E15" s="34">
        <v>810</v>
      </c>
      <c r="F15" s="34">
        <v>810.00881333570987</v>
      </c>
      <c r="G15" s="34">
        <v>2850.0093250666</v>
      </c>
      <c r="H15" s="34">
        <v>2850.0097068368304</v>
      </c>
      <c r="I15" s="34">
        <v>2850.0100792544999</v>
      </c>
      <c r="J15" s="34">
        <v>2850.0112295029994</v>
      </c>
      <c r="K15" s="34">
        <v>2850.0115880991998</v>
      </c>
      <c r="L15" s="34">
        <v>2850.011919826899</v>
      </c>
      <c r="M15" s="34">
        <v>2850.0124054770004</v>
      </c>
      <c r="N15" s="34">
        <v>2850.0128216907001</v>
      </c>
      <c r="O15" s="34">
        <v>2850.0132584763996</v>
      </c>
      <c r="P15" s="34">
        <v>2850.0138257703998</v>
      </c>
      <c r="Q15" s="34">
        <v>2850.0176824155005</v>
      </c>
      <c r="R15" s="34">
        <v>2850.0197883959004</v>
      </c>
      <c r="S15" s="34">
        <v>2850.0685076709005</v>
      </c>
      <c r="T15" s="34">
        <v>2850.0687406079001</v>
      </c>
      <c r="U15" s="34">
        <v>2850.0691971072001</v>
      </c>
      <c r="V15" s="34">
        <v>2850.0811777650997</v>
      </c>
      <c r="W15" s="34">
        <v>2850.0818007710996</v>
      </c>
      <c r="X15" s="34">
        <v>3264.5378929451995</v>
      </c>
      <c r="Y15" s="34">
        <v>3264.5736187025</v>
      </c>
      <c r="Z15" s="34">
        <v>3264.5915811990003</v>
      </c>
      <c r="AA15" s="34">
        <v>3264.5919156488003</v>
      </c>
    </row>
    <row r="16" spans="1:27" x14ac:dyDescent="0.35">
      <c r="A16" s="31" t="s">
        <v>38</v>
      </c>
      <c r="B16" s="31" t="s">
        <v>52</v>
      </c>
      <c r="C16" s="34">
        <v>123.78999909758556</v>
      </c>
      <c r="D16" s="34">
        <v>111.41000039875483</v>
      </c>
      <c r="E16" s="34">
        <v>100.24999886751158</v>
      </c>
      <c r="F16" s="34">
        <v>90.209999501704985</v>
      </c>
      <c r="G16" s="34">
        <v>81.17999988794314</v>
      </c>
      <c r="H16" s="34">
        <v>73.050000220537058</v>
      </c>
      <c r="I16" s="34">
        <v>65.750000506639296</v>
      </c>
      <c r="J16" s="34">
        <v>59.150000154971799</v>
      </c>
      <c r="K16" s="34">
        <v>53.229999952018012</v>
      </c>
      <c r="L16" s="34">
        <v>47.910000607371252</v>
      </c>
      <c r="M16" s="34">
        <v>53.220000617205912</v>
      </c>
      <c r="N16" s="34">
        <v>64.780001550912672</v>
      </c>
      <c r="O16" s="34">
        <v>77.600001037120578</v>
      </c>
      <c r="P16" s="34">
        <v>89.720002129673787</v>
      </c>
      <c r="Q16" s="34">
        <v>101.64999876916396</v>
      </c>
      <c r="R16" s="34">
        <v>111.47999882698041</v>
      </c>
      <c r="S16" s="34">
        <v>122.04999902844413</v>
      </c>
      <c r="T16" s="34">
        <v>135.04000264406187</v>
      </c>
      <c r="U16" s="34">
        <v>150.53000128269176</v>
      </c>
      <c r="V16" s="34">
        <v>160.23000252246831</v>
      </c>
      <c r="W16" s="34">
        <v>169.09999671578402</v>
      </c>
      <c r="X16" s="34">
        <v>177.11000314354882</v>
      </c>
      <c r="Y16" s="34">
        <v>184.34000152349466</v>
      </c>
      <c r="Z16" s="34">
        <v>190.76000329852093</v>
      </c>
      <c r="AA16" s="34">
        <v>196.5099966228006</v>
      </c>
    </row>
    <row r="17" spans="1:27" x14ac:dyDescent="0.35">
      <c r="A17" s="38" t="s">
        <v>127</v>
      </c>
      <c r="B17" s="38"/>
      <c r="C17" s="35">
        <v>56960.911600338914</v>
      </c>
      <c r="D17" s="35">
        <v>58617.731701466066</v>
      </c>
      <c r="E17" s="35">
        <v>57443.07360934317</v>
      </c>
      <c r="F17" s="35">
        <v>57832.8293844168</v>
      </c>
      <c r="G17" s="35">
        <v>58159.955809548177</v>
      </c>
      <c r="H17" s="35">
        <v>58424.184211498854</v>
      </c>
      <c r="I17" s="35">
        <v>58656.293770083808</v>
      </c>
      <c r="J17" s="35">
        <v>59719.353315089931</v>
      </c>
      <c r="K17" s="35">
        <v>58606.054695445564</v>
      </c>
      <c r="L17" s="35">
        <v>57791.556562474085</v>
      </c>
      <c r="M17" s="35">
        <v>57791.560068719788</v>
      </c>
      <c r="N17" s="35">
        <v>56117.224611644087</v>
      </c>
      <c r="O17" s="35">
        <v>55124.02717333132</v>
      </c>
      <c r="P17" s="35">
        <v>54347.034505544609</v>
      </c>
      <c r="Q17" s="35">
        <v>52982.802934267303</v>
      </c>
      <c r="R17" s="35">
        <v>51442.786561331784</v>
      </c>
      <c r="S17" s="35">
        <v>53697.288078670463</v>
      </c>
      <c r="T17" s="35">
        <v>53002.525346666887</v>
      </c>
      <c r="U17" s="35">
        <v>51819.886668989893</v>
      </c>
      <c r="V17" s="35">
        <v>51019.629657445963</v>
      </c>
      <c r="W17" s="35">
        <v>54252.319251507157</v>
      </c>
      <c r="X17" s="35">
        <v>56538.359028334788</v>
      </c>
      <c r="Y17" s="35">
        <v>55409.023017927175</v>
      </c>
      <c r="Z17" s="35">
        <v>54224.797005964007</v>
      </c>
      <c r="AA17" s="35">
        <v>53462.52959380742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8260</v>
      </c>
      <c r="G20" s="34">
        <v>8260</v>
      </c>
      <c r="H20" s="34">
        <v>8260</v>
      </c>
      <c r="I20" s="34">
        <v>8260</v>
      </c>
      <c r="J20" s="34">
        <v>8260</v>
      </c>
      <c r="K20" s="34">
        <v>7600</v>
      </c>
      <c r="L20" s="34">
        <v>7600</v>
      </c>
      <c r="M20" s="34">
        <v>7600</v>
      </c>
      <c r="N20" s="34">
        <v>6160</v>
      </c>
      <c r="O20" s="34">
        <v>6160</v>
      </c>
      <c r="P20" s="34">
        <v>5500</v>
      </c>
      <c r="Q20" s="34">
        <v>4130</v>
      </c>
      <c r="R20" s="34">
        <v>4130</v>
      </c>
      <c r="S20" s="34">
        <v>2690</v>
      </c>
      <c r="T20" s="34">
        <v>2690</v>
      </c>
      <c r="U20" s="34">
        <v>2690</v>
      </c>
      <c r="V20" s="34">
        <v>1320</v>
      </c>
      <c r="W20" s="34">
        <v>1320</v>
      </c>
      <c r="X20" s="34">
        <v>660</v>
      </c>
      <c r="Y20" s="34">
        <v>660</v>
      </c>
      <c r="Z20" s="34">
        <v>660</v>
      </c>
      <c r="AA20" s="34">
        <v>660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624.99924187569093</v>
      </c>
      <c r="E22" s="34">
        <v>624.99954596882094</v>
      </c>
      <c r="F22" s="34">
        <v>624.99954699972102</v>
      </c>
      <c r="G22" s="34">
        <v>624.99954706582093</v>
      </c>
      <c r="H22" s="34">
        <v>624.99954803192099</v>
      </c>
      <c r="I22" s="34">
        <v>624.99954823305097</v>
      </c>
      <c r="J22" s="34">
        <v>624.99954847869094</v>
      </c>
      <c r="K22" s="34">
        <v>624.99954852122096</v>
      </c>
      <c r="L22" s="34">
        <v>624.999549714821</v>
      </c>
      <c r="M22" s="34">
        <v>624.99955005228094</v>
      </c>
      <c r="N22" s="34">
        <v>624.99955168452095</v>
      </c>
      <c r="O22" s="34">
        <v>624.99955204022092</v>
      </c>
      <c r="P22" s="34">
        <v>624.99955306406093</v>
      </c>
      <c r="Q22" s="34">
        <v>624.99990809226097</v>
      </c>
      <c r="R22" s="34">
        <v>624.99990900449097</v>
      </c>
      <c r="S22" s="34">
        <v>625.00362471952099</v>
      </c>
      <c r="T22" s="34">
        <v>625.00362943442099</v>
      </c>
      <c r="U22" s="34">
        <v>625.00362980462091</v>
      </c>
      <c r="V22" s="34">
        <v>625.00458225422096</v>
      </c>
      <c r="W22" s="34">
        <v>625.00460932892099</v>
      </c>
      <c r="X22" s="34">
        <v>908.91586291992098</v>
      </c>
      <c r="Y22" s="34">
        <v>468.91601291992095</v>
      </c>
      <c r="Z22" s="34">
        <v>283.91701999999998</v>
      </c>
      <c r="AA22" s="34">
        <v>283.91701999999998</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1438.00125615293</v>
      </c>
      <c r="D24" s="34">
        <v>1438.0012603791399</v>
      </c>
      <c r="E24" s="34">
        <v>1438.00438124005</v>
      </c>
      <c r="F24" s="34">
        <v>1438.0043837604999</v>
      </c>
      <c r="G24" s="34">
        <v>1438.0043937387702</v>
      </c>
      <c r="H24" s="34">
        <v>1438.0044142965401</v>
      </c>
      <c r="I24" s="34">
        <v>1438.0044367380501</v>
      </c>
      <c r="J24" s="34">
        <v>1438.0044606689999</v>
      </c>
      <c r="K24" s="34">
        <v>1438.00448336866</v>
      </c>
      <c r="L24" s="34">
        <v>1438.00451248796</v>
      </c>
      <c r="M24" s="34">
        <v>1438.0045410999699</v>
      </c>
      <c r="N24" s="34">
        <v>1438.0045754760602</v>
      </c>
      <c r="O24" s="34">
        <v>1438.0046095456401</v>
      </c>
      <c r="P24" s="34">
        <v>1438.0046480993001</v>
      </c>
      <c r="Q24" s="34">
        <v>1388.0046951821</v>
      </c>
      <c r="R24" s="34">
        <v>1388.0047393077</v>
      </c>
      <c r="S24" s="34">
        <v>1398.8952124712998</v>
      </c>
      <c r="T24" s="34">
        <v>1398.8952215698998</v>
      </c>
      <c r="U24" s="34">
        <v>1398.8952320296</v>
      </c>
      <c r="V24" s="34">
        <v>1398.8952468586999</v>
      </c>
      <c r="W24" s="34">
        <v>1398.8952697304001</v>
      </c>
      <c r="X24" s="34">
        <v>1675.7233531851998</v>
      </c>
      <c r="Y24" s="34">
        <v>1901.6673549177001</v>
      </c>
      <c r="Z24" s="34">
        <v>1237.669287014</v>
      </c>
      <c r="AA24" s="34">
        <v>1237.6692958650001</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2129.253609897125</v>
      </c>
      <c r="E26" s="34">
        <v>2129.2546202911144</v>
      </c>
      <c r="F26" s="34">
        <v>2129.2551482380645</v>
      </c>
      <c r="G26" s="34">
        <v>2129.2555092116941</v>
      </c>
      <c r="H26" s="34">
        <v>2129.255740565734</v>
      </c>
      <c r="I26" s="34">
        <v>2129.2558529169851</v>
      </c>
      <c r="J26" s="34">
        <v>2129.2559957661942</v>
      </c>
      <c r="K26" s="34">
        <v>2129.2561503192351</v>
      </c>
      <c r="L26" s="34">
        <v>2129.2564984568044</v>
      </c>
      <c r="M26" s="34">
        <v>2129.2566733615049</v>
      </c>
      <c r="N26" s="34">
        <v>2129.2571270804947</v>
      </c>
      <c r="O26" s="34">
        <v>2129.2572043389441</v>
      </c>
      <c r="P26" s="34">
        <v>2129.2589448160247</v>
      </c>
      <c r="Q26" s="34">
        <v>2129.2746871252839</v>
      </c>
      <c r="R26" s="34">
        <v>2082.7757548771046</v>
      </c>
      <c r="S26" s="34">
        <v>2212.8040984420436</v>
      </c>
      <c r="T26" s="34">
        <v>2010.3300544547556</v>
      </c>
      <c r="U26" s="34">
        <v>2010.3321878315555</v>
      </c>
      <c r="V26" s="34">
        <v>2538.1933849836569</v>
      </c>
      <c r="W26" s="34">
        <v>3795.7212219836961</v>
      </c>
      <c r="X26" s="34">
        <v>4156.5174181279954</v>
      </c>
      <c r="Y26" s="34">
        <v>3873.1550954460627</v>
      </c>
      <c r="Z26" s="34">
        <v>4255.8057261270533</v>
      </c>
      <c r="AA26" s="34">
        <v>4406.5239458331644</v>
      </c>
    </row>
    <row r="27" spans="1:27" s="30" customFormat="1" x14ac:dyDescent="0.35">
      <c r="A27" s="31" t="s">
        <v>119</v>
      </c>
      <c r="B27" s="31" t="s">
        <v>65</v>
      </c>
      <c r="C27" s="34">
        <v>2711.5225475573388</v>
      </c>
      <c r="D27" s="34">
        <v>3091.5225565245887</v>
      </c>
      <c r="E27" s="34">
        <v>3146.8560097526888</v>
      </c>
      <c r="F27" s="34">
        <v>3146.8562456341292</v>
      </c>
      <c r="G27" s="34">
        <v>3146.8564869533484</v>
      </c>
      <c r="H27" s="34">
        <v>3146.8565125281384</v>
      </c>
      <c r="I27" s="34">
        <v>3146.8565162095388</v>
      </c>
      <c r="J27" s="34">
        <v>3146.8565172227086</v>
      </c>
      <c r="K27" s="34">
        <v>3146.8565181249492</v>
      </c>
      <c r="L27" s="34">
        <v>3146.8565185999491</v>
      </c>
      <c r="M27" s="34">
        <v>3146.856925933439</v>
      </c>
      <c r="N27" s="34">
        <v>3146.8574376226393</v>
      </c>
      <c r="O27" s="34">
        <v>3146.8577393881783</v>
      </c>
      <c r="P27" s="34">
        <v>3146.8579442640189</v>
      </c>
      <c r="Q27" s="34">
        <v>5074.4766716827789</v>
      </c>
      <c r="R27" s="34">
        <v>5074.477302490679</v>
      </c>
      <c r="S27" s="34">
        <v>8714.7225241314791</v>
      </c>
      <c r="T27" s="34">
        <v>8564.4263073637212</v>
      </c>
      <c r="U27" s="34">
        <v>8564.4265411203214</v>
      </c>
      <c r="V27" s="34">
        <v>9411.4161774624226</v>
      </c>
      <c r="W27" s="34">
        <v>9881.3439270101226</v>
      </c>
      <c r="X27" s="34">
        <v>10805.223507979843</v>
      </c>
      <c r="Y27" s="34">
        <v>10732.223939532345</v>
      </c>
      <c r="Z27" s="34">
        <v>10732.224213549143</v>
      </c>
      <c r="AA27" s="34">
        <v>10966.259643749343</v>
      </c>
    </row>
    <row r="28" spans="1:27" s="30" customFormat="1" x14ac:dyDescent="0.35">
      <c r="A28" s="31" t="s">
        <v>119</v>
      </c>
      <c r="B28" s="31" t="s">
        <v>34</v>
      </c>
      <c r="C28" s="34">
        <v>4.6812107199999996E-3</v>
      </c>
      <c r="D28" s="34">
        <v>4.683238299999999E-3</v>
      </c>
      <c r="E28" s="34">
        <v>5.6541252899999974E-3</v>
      </c>
      <c r="F28" s="34">
        <v>5.6542580099999979E-3</v>
      </c>
      <c r="G28" s="34">
        <v>5.6563530599999991E-3</v>
      </c>
      <c r="H28" s="34">
        <v>6.9328580999999893E-3</v>
      </c>
      <c r="I28" s="34">
        <v>8.2943033999999805E-3</v>
      </c>
      <c r="J28" s="34">
        <v>9.0306890999999802E-3</v>
      </c>
      <c r="K28" s="34">
        <v>9.0316672999999799E-3</v>
      </c>
      <c r="L28" s="34">
        <v>2.3725893400000003E-2</v>
      </c>
      <c r="M28" s="34">
        <v>2.5190331500000003E-2</v>
      </c>
      <c r="N28" s="34">
        <v>2.755227989999998E-2</v>
      </c>
      <c r="O28" s="34">
        <v>2.8511650899999998E-2</v>
      </c>
      <c r="P28" s="34">
        <v>2.8910422899999989E-2</v>
      </c>
      <c r="Q28" s="34">
        <v>1049.6488665282</v>
      </c>
      <c r="R28" s="34">
        <v>1049.6488671231998</v>
      </c>
      <c r="S28" s="34">
        <v>2707.6936520139993</v>
      </c>
      <c r="T28" s="34">
        <v>2707.6936524419998</v>
      </c>
      <c r="U28" s="34">
        <v>2707.6938547929999</v>
      </c>
      <c r="V28" s="34">
        <v>2822.4865101549999</v>
      </c>
      <c r="W28" s="34">
        <v>3445.5960690799998</v>
      </c>
      <c r="X28" s="34">
        <v>3693.2421665379989</v>
      </c>
      <c r="Y28" s="34">
        <v>4099.6543349059903</v>
      </c>
      <c r="Z28" s="34">
        <v>4099.6552226459908</v>
      </c>
      <c r="AA28" s="34">
        <v>4099.6553881149903</v>
      </c>
    </row>
    <row r="29" spans="1:27" s="30" customFormat="1" x14ac:dyDescent="0.35">
      <c r="A29" s="31" t="s">
        <v>119</v>
      </c>
      <c r="B29" s="31" t="s">
        <v>70</v>
      </c>
      <c r="C29" s="34">
        <v>240</v>
      </c>
      <c r="D29" s="34">
        <v>240</v>
      </c>
      <c r="E29" s="34">
        <v>240</v>
      </c>
      <c r="F29" s="34">
        <v>240.00523107170002</v>
      </c>
      <c r="G29" s="34">
        <v>2280.0053818928</v>
      </c>
      <c r="H29" s="34">
        <v>2280.0054945082002</v>
      </c>
      <c r="I29" s="34">
        <v>2280.0056073607998</v>
      </c>
      <c r="J29" s="34">
        <v>2280.0057149274994</v>
      </c>
      <c r="K29" s="34">
        <v>2280.0059036713001</v>
      </c>
      <c r="L29" s="34">
        <v>2280.0060505859997</v>
      </c>
      <c r="M29" s="34">
        <v>2280.0062172886005</v>
      </c>
      <c r="N29" s="34">
        <v>2280.0064085223999</v>
      </c>
      <c r="O29" s="34">
        <v>2280.0065921272999</v>
      </c>
      <c r="P29" s="34">
        <v>2280.0067990547</v>
      </c>
      <c r="Q29" s="34">
        <v>2280.0092683995003</v>
      </c>
      <c r="R29" s="34">
        <v>2280.0095758927</v>
      </c>
      <c r="S29" s="34">
        <v>2280.0428800036007</v>
      </c>
      <c r="T29" s="34">
        <v>2280.0429506169003</v>
      </c>
      <c r="U29" s="34">
        <v>2280.043053118</v>
      </c>
      <c r="V29" s="34">
        <v>2280.0436608569998</v>
      </c>
      <c r="W29" s="34">
        <v>2280.0439202522998</v>
      </c>
      <c r="X29" s="34">
        <v>2280.0441540116999</v>
      </c>
      <c r="Y29" s="34">
        <v>2280.0594545959998</v>
      </c>
      <c r="Z29" s="34">
        <v>2280.0764240520002</v>
      </c>
      <c r="AA29" s="34">
        <v>2280.0764712990003</v>
      </c>
    </row>
    <row r="30" spans="1:27" s="30" customFormat="1" x14ac:dyDescent="0.35">
      <c r="A30" s="31" t="s">
        <v>119</v>
      </c>
      <c r="B30" s="31" t="s">
        <v>52</v>
      </c>
      <c r="C30" s="34">
        <v>38.939999192953032</v>
      </c>
      <c r="D30" s="34">
        <v>36.570000723004284</v>
      </c>
      <c r="E30" s="34">
        <v>34.119999110698686</v>
      </c>
      <c r="F30" s="34">
        <v>32.960000216960843</v>
      </c>
      <c r="G30" s="34">
        <v>30.909999549388836</v>
      </c>
      <c r="H30" s="34">
        <v>28.099999338388383</v>
      </c>
      <c r="I30" s="34">
        <v>25.789999991655282</v>
      </c>
      <c r="J30" s="34">
        <v>23.279999434947872</v>
      </c>
      <c r="K30" s="34">
        <v>21.230000190436762</v>
      </c>
      <c r="L30" s="34">
        <v>19.240000352263444</v>
      </c>
      <c r="M30" s="34">
        <v>21.660000674426477</v>
      </c>
      <c r="N30" s="34">
        <v>26.480000883340772</v>
      </c>
      <c r="O30" s="34">
        <v>32.050000369548698</v>
      </c>
      <c r="P30" s="34">
        <v>37.130000784993157</v>
      </c>
      <c r="Q30" s="34">
        <v>42.219999417662557</v>
      </c>
      <c r="R30" s="34">
        <v>46.389998197555521</v>
      </c>
      <c r="S30" s="34">
        <v>50.989998131990404</v>
      </c>
      <c r="T30" s="34">
        <v>56.620000660419379</v>
      </c>
      <c r="U30" s="34">
        <v>63.279999852180438</v>
      </c>
      <c r="V30" s="34">
        <v>67.380000710487266</v>
      </c>
      <c r="W30" s="34">
        <v>71.110000997781711</v>
      </c>
      <c r="X30" s="34">
        <v>74.470001131296115</v>
      </c>
      <c r="Y30" s="34">
        <v>77.480000913143101</v>
      </c>
      <c r="Z30" s="34">
        <v>80.150001019239326</v>
      </c>
      <c r="AA30" s="34">
        <v>82.519998759031211</v>
      </c>
    </row>
    <row r="31" spans="1:27" s="30" customFormat="1" x14ac:dyDescent="0.35">
      <c r="A31" s="38" t="s">
        <v>127</v>
      </c>
      <c r="B31" s="38"/>
      <c r="C31" s="35">
        <v>19461.972797393129</v>
      </c>
      <c r="D31" s="35">
        <v>19568.776668676543</v>
      </c>
      <c r="E31" s="35">
        <v>18124.114557252677</v>
      </c>
      <c r="F31" s="35">
        <v>18124.115324632414</v>
      </c>
      <c r="G31" s="35">
        <v>18124.115936969636</v>
      </c>
      <c r="H31" s="35">
        <v>18124.116215422335</v>
      </c>
      <c r="I31" s="35">
        <v>18124.116354097627</v>
      </c>
      <c r="J31" s="35">
        <v>18124.116522136595</v>
      </c>
      <c r="K31" s="35">
        <v>17464.116700334067</v>
      </c>
      <c r="L31" s="35">
        <v>17464.117079259537</v>
      </c>
      <c r="M31" s="35">
        <v>17464.117690447198</v>
      </c>
      <c r="N31" s="35">
        <v>16024.118691863714</v>
      </c>
      <c r="O31" s="35">
        <v>16024.119105312984</v>
      </c>
      <c r="P31" s="35">
        <v>15364.121090243405</v>
      </c>
      <c r="Q31" s="35">
        <v>15871.755962082425</v>
      </c>
      <c r="R31" s="35">
        <v>15825.257705679975</v>
      </c>
      <c r="S31" s="35">
        <v>18166.425459764345</v>
      </c>
      <c r="T31" s="35">
        <v>17813.6552128228</v>
      </c>
      <c r="U31" s="35">
        <v>17813.657590786097</v>
      </c>
      <c r="V31" s="35">
        <v>17818.509391559001</v>
      </c>
      <c r="W31" s="35">
        <v>19545.965028053142</v>
      </c>
      <c r="X31" s="35">
        <v>20731.380142212962</v>
      </c>
      <c r="Y31" s="35">
        <v>20160.962402816029</v>
      </c>
      <c r="Z31" s="35">
        <v>19694.616246690195</v>
      </c>
      <c r="AA31" s="35">
        <v>20079.369905447507</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8126</v>
      </c>
      <c r="F34" s="34">
        <v>8126</v>
      </c>
      <c r="G34" s="34">
        <v>8126</v>
      </c>
      <c r="H34" s="34">
        <v>8126</v>
      </c>
      <c r="I34" s="34">
        <v>8126</v>
      </c>
      <c r="J34" s="34">
        <v>7776</v>
      </c>
      <c r="K34" s="34">
        <v>7776</v>
      </c>
      <c r="L34" s="34">
        <v>7776</v>
      </c>
      <c r="M34" s="34">
        <v>7776</v>
      </c>
      <c r="N34" s="34">
        <v>7776</v>
      </c>
      <c r="O34" s="34">
        <v>7426</v>
      </c>
      <c r="P34" s="34">
        <v>7426</v>
      </c>
      <c r="Q34" s="34">
        <v>6586</v>
      </c>
      <c r="R34" s="34">
        <v>5886</v>
      </c>
      <c r="S34" s="34">
        <v>5436</v>
      </c>
      <c r="T34" s="34">
        <v>5436</v>
      </c>
      <c r="U34" s="34">
        <v>5436</v>
      </c>
      <c r="V34" s="34">
        <v>4596</v>
      </c>
      <c r="W34" s="34">
        <v>4596</v>
      </c>
      <c r="X34" s="34">
        <v>3152</v>
      </c>
      <c r="Y34" s="34">
        <v>3152</v>
      </c>
      <c r="Z34" s="34">
        <v>3152</v>
      </c>
      <c r="AA34" s="34">
        <v>2787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1596.9002533722339</v>
      </c>
      <c r="E36" s="34">
        <v>1596.9002697059138</v>
      </c>
      <c r="F36" s="34">
        <v>1596.900285657684</v>
      </c>
      <c r="G36" s="34">
        <v>1596.9002986481039</v>
      </c>
      <c r="H36" s="34">
        <v>1596.900318532254</v>
      </c>
      <c r="I36" s="34">
        <v>1596.900335846464</v>
      </c>
      <c r="J36" s="34">
        <v>1596.9003603244839</v>
      </c>
      <c r="K36" s="34">
        <v>1596.9003623618639</v>
      </c>
      <c r="L36" s="34">
        <v>1596.9003832049439</v>
      </c>
      <c r="M36" s="34">
        <v>1596.9004053832639</v>
      </c>
      <c r="N36" s="34">
        <v>1596.900433876184</v>
      </c>
      <c r="O36" s="34">
        <v>1596.9004667944339</v>
      </c>
      <c r="P36" s="34">
        <v>1596.900497683984</v>
      </c>
      <c r="Q36" s="34">
        <v>1596.900599920134</v>
      </c>
      <c r="R36" s="34">
        <v>1211.900759559534</v>
      </c>
      <c r="S36" s="34">
        <v>1211.901139031884</v>
      </c>
      <c r="T36" s="34">
        <v>1211.9011407184839</v>
      </c>
      <c r="U36" s="34">
        <v>1068.5011522599</v>
      </c>
      <c r="V36" s="34">
        <v>1068.5016673856001</v>
      </c>
      <c r="W36" s="34">
        <v>1068.5016732772001</v>
      </c>
      <c r="X36" s="34">
        <v>1068.5035691045</v>
      </c>
      <c r="Y36" s="34">
        <v>1068.5035694431999</v>
      </c>
      <c r="Z36" s="34">
        <v>1068.5035705457001</v>
      </c>
      <c r="AA36" s="34">
        <v>424.0035768354</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1909.0002822333199</v>
      </c>
      <c r="D38" s="34">
        <v>1909.00029654687</v>
      </c>
      <c r="E38" s="34">
        <v>1909.0003146056599</v>
      </c>
      <c r="F38" s="34">
        <v>1909.0003336769</v>
      </c>
      <c r="G38" s="34">
        <v>1909.00035339274</v>
      </c>
      <c r="H38" s="34">
        <v>1909.0003750807</v>
      </c>
      <c r="I38" s="34">
        <v>1909.0003976643</v>
      </c>
      <c r="J38" s="34">
        <v>1909.00042264024</v>
      </c>
      <c r="K38" s="34">
        <v>1909.0004451043001</v>
      </c>
      <c r="L38" s="34">
        <v>1909.0004722860201</v>
      </c>
      <c r="M38" s="34">
        <v>1909.0005009274</v>
      </c>
      <c r="N38" s="34">
        <v>1909.00053203927</v>
      </c>
      <c r="O38" s="34">
        <v>1629.00056528504</v>
      </c>
      <c r="P38" s="34">
        <v>1512.0006009086501</v>
      </c>
      <c r="Q38" s="34">
        <v>1512.0007471962001</v>
      </c>
      <c r="R38" s="34">
        <v>1512.0010319411999</v>
      </c>
      <c r="S38" s="34">
        <v>1512.0015881879001</v>
      </c>
      <c r="T38" s="34">
        <v>1512.001594583</v>
      </c>
      <c r="U38" s="34">
        <v>1512.0016039881</v>
      </c>
      <c r="V38" s="34">
        <v>1512.0021553554</v>
      </c>
      <c r="W38" s="34">
        <v>1512.00222835</v>
      </c>
      <c r="X38" s="34">
        <v>1579.2671359999999</v>
      </c>
      <c r="Y38" s="34">
        <v>1579.2671359999999</v>
      </c>
      <c r="Z38" s="34">
        <v>1436.2671399999999</v>
      </c>
      <c r="AA38" s="34">
        <v>1436.2671499999999</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1148.41361278299</v>
      </c>
      <c r="E40" s="34">
        <v>1598.4138613374703</v>
      </c>
      <c r="F40" s="34">
        <v>1598.4139971587201</v>
      </c>
      <c r="G40" s="34">
        <v>1598.41446176763</v>
      </c>
      <c r="H40" s="34">
        <v>1598.4149821309704</v>
      </c>
      <c r="I40" s="34">
        <v>1598.41549958616</v>
      </c>
      <c r="J40" s="34">
        <v>1598.4157876649301</v>
      </c>
      <c r="K40" s="34">
        <v>1598.41584929491</v>
      </c>
      <c r="L40" s="34">
        <v>1598.4161842492801</v>
      </c>
      <c r="M40" s="34">
        <v>1598.4164514154497</v>
      </c>
      <c r="N40" s="34">
        <v>1598.4167094271502</v>
      </c>
      <c r="O40" s="34">
        <v>1598.4168223642105</v>
      </c>
      <c r="P40" s="34">
        <v>1598.4189018673596</v>
      </c>
      <c r="Q40" s="34">
        <v>1598.4215439325001</v>
      </c>
      <c r="R40" s="34">
        <v>1598.43382562749</v>
      </c>
      <c r="S40" s="34">
        <v>2298.4320561374288</v>
      </c>
      <c r="T40" s="34">
        <v>2298.4437892386695</v>
      </c>
      <c r="U40" s="34">
        <v>2298.4442734574291</v>
      </c>
      <c r="V40" s="34">
        <v>2695.6527232796275</v>
      </c>
      <c r="W40" s="34">
        <v>3859.3655232212282</v>
      </c>
      <c r="X40" s="34">
        <v>5320.8041001428273</v>
      </c>
      <c r="Y40" s="34">
        <v>5140.2866431200355</v>
      </c>
      <c r="Z40" s="34">
        <v>4687.3971151220021</v>
      </c>
      <c r="AA40" s="34">
        <v>5706.5687409598995</v>
      </c>
    </row>
    <row r="41" spans="1:27" s="30" customFormat="1" x14ac:dyDescent="0.35">
      <c r="A41" s="31" t="s">
        <v>120</v>
      </c>
      <c r="B41" s="31" t="s">
        <v>65</v>
      </c>
      <c r="C41" s="34">
        <v>2130.0594943579054</v>
      </c>
      <c r="D41" s="34">
        <v>2940.0595850907853</v>
      </c>
      <c r="E41" s="34">
        <v>2940.0597276284352</v>
      </c>
      <c r="F41" s="34">
        <v>2940.0598864544245</v>
      </c>
      <c r="G41" s="34">
        <v>2940.0599366635347</v>
      </c>
      <c r="H41" s="34">
        <v>2940.0599659599848</v>
      </c>
      <c r="I41" s="34">
        <v>2940.0599712126455</v>
      </c>
      <c r="J41" s="34">
        <v>2940.059973154895</v>
      </c>
      <c r="K41" s="34">
        <v>2940.0599744205447</v>
      </c>
      <c r="L41" s="34">
        <v>2940.0599753297952</v>
      </c>
      <c r="M41" s="34">
        <v>2940.0610548849145</v>
      </c>
      <c r="N41" s="34">
        <v>2940.0617959762644</v>
      </c>
      <c r="O41" s="34">
        <v>2940.0625559355749</v>
      </c>
      <c r="P41" s="34">
        <v>2940.0628805740944</v>
      </c>
      <c r="Q41" s="34">
        <v>2940.063812529384</v>
      </c>
      <c r="R41" s="34">
        <v>2819.0654203778945</v>
      </c>
      <c r="S41" s="34">
        <v>2769.0675639790047</v>
      </c>
      <c r="T41" s="34">
        <v>2769.0680090671644</v>
      </c>
      <c r="U41" s="34">
        <v>2769.0687826997046</v>
      </c>
      <c r="V41" s="34">
        <v>2769.0734934193347</v>
      </c>
      <c r="W41" s="34">
        <v>2769.0772493533345</v>
      </c>
      <c r="X41" s="34">
        <v>3774.4915580408897</v>
      </c>
      <c r="Y41" s="34">
        <v>3621.4915716186897</v>
      </c>
      <c r="Z41" s="34">
        <v>3523.3515913951414</v>
      </c>
      <c r="AA41" s="34">
        <v>3459.191669187931</v>
      </c>
    </row>
    <row r="42" spans="1:27" s="30" customFormat="1" x14ac:dyDescent="0.35">
      <c r="A42" s="31" t="s">
        <v>120</v>
      </c>
      <c r="B42" s="31" t="s">
        <v>34</v>
      </c>
      <c r="C42" s="34">
        <v>102.0007280901</v>
      </c>
      <c r="D42" s="34">
        <v>122.00073000099999</v>
      </c>
      <c r="E42" s="34">
        <v>122.00073005963</v>
      </c>
      <c r="F42" s="34">
        <v>122.00073008146001</v>
      </c>
      <c r="G42" s="34">
        <v>122.00073075346999</v>
      </c>
      <c r="H42" s="34">
        <v>122.0011361527</v>
      </c>
      <c r="I42" s="34">
        <v>122.00157213599999</v>
      </c>
      <c r="J42" s="34">
        <v>122.001791056</v>
      </c>
      <c r="K42" s="34">
        <v>122.0017914451</v>
      </c>
      <c r="L42" s="34">
        <v>122.00517163000001</v>
      </c>
      <c r="M42" s="34">
        <v>122.00528561839999</v>
      </c>
      <c r="N42" s="34">
        <v>122.0060603884</v>
      </c>
      <c r="O42" s="34">
        <v>122.006620295</v>
      </c>
      <c r="P42" s="34">
        <v>122.006778568</v>
      </c>
      <c r="Q42" s="34">
        <v>122.017673906</v>
      </c>
      <c r="R42" s="34">
        <v>122.017674418</v>
      </c>
      <c r="S42" s="34">
        <v>482.70614999999998</v>
      </c>
      <c r="T42" s="34">
        <v>482.70614999999998</v>
      </c>
      <c r="U42" s="34">
        <v>482.70617999999899</v>
      </c>
      <c r="V42" s="34">
        <v>677.04480000000001</v>
      </c>
      <c r="W42" s="34">
        <v>1557.6723999999999</v>
      </c>
      <c r="X42" s="34">
        <v>1943.3916999999999</v>
      </c>
      <c r="Y42" s="34">
        <v>1943.3918000000001</v>
      </c>
      <c r="Z42" s="34">
        <v>1943.3918000000001</v>
      </c>
      <c r="AA42" s="34">
        <v>1943.3920000000001</v>
      </c>
    </row>
    <row r="43" spans="1:27" s="30" customFormat="1" x14ac:dyDescent="0.35">
      <c r="A43" s="31" t="s">
        <v>120</v>
      </c>
      <c r="B43" s="31" t="s">
        <v>70</v>
      </c>
      <c r="C43" s="34">
        <v>570</v>
      </c>
      <c r="D43" s="34">
        <v>570</v>
      </c>
      <c r="E43" s="34">
        <v>570</v>
      </c>
      <c r="F43" s="34">
        <v>570.00084774515994</v>
      </c>
      <c r="G43" s="34">
        <v>570.00091307219998</v>
      </c>
      <c r="H43" s="34">
        <v>570.00097308750003</v>
      </c>
      <c r="I43" s="34">
        <v>570.0010308551</v>
      </c>
      <c r="J43" s="34">
        <v>570.00108822540005</v>
      </c>
      <c r="K43" s="34">
        <v>570.00119044949997</v>
      </c>
      <c r="L43" s="34">
        <v>570.00126081969995</v>
      </c>
      <c r="M43" s="34">
        <v>570.00133341929995</v>
      </c>
      <c r="N43" s="34">
        <v>570.00144591139997</v>
      </c>
      <c r="O43" s="34">
        <v>570.00153049330004</v>
      </c>
      <c r="P43" s="34">
        <v>570.00163580189997</v>
      </c>
      <c r="Q43" s="34">
        <v>570.00213540350001</v>
      </c>
      <c r="R43" s="34">
        <v>570.00291209160002</v>
      </c>
      <c r="S43" s="34">
        <v>570.00698521100003</v>
      </c>
      <c r="T43" s="34">
        <v>570.00702532239995</v>
      </c>
      <c r="U43" s="34">
        <v>570.00706830570005</v>
      </c>
      <c r="V43" s="34">
        <v>570.01749937600005</v>
      </c>
      <c r="W43" s="34">
        <v>570.01770285099997</v>
      </c>
      <c r="X43" s="34">
        <v>984.47333000000003</v>
      </c>
      <c r="Y43" s="34">
        <v>984.47333000000003</v>
      </c>
      <c r="Z43" s="34">
        <v>984.47335999999996</v>
      </c>
      <c r="AA43" s="34">
        <v>984.47340000000008</v>
      </c>
    </row>
    <row r="44" spans="1:27" s="30" customFormat="1" x14ac:dyDescent="0.35">
      <c r="A44" s="31" t="s">
        <v>120</v>
      </c>
      <c r="B44" s="31" t="s">
        <v>52</v>
      </c>
      <c r="C44" s="34">
        <v>15.7200002670288</v>
      </c>
      <c r="D44" s="34">
        <v>14.8500003814697</v>
      </c>
      <c r="E44" s="34">
        <v>13.899999618530201</v>
      </c>
      <c r="F44" s="34">
        <v>13.7100000381469</v>
      </c>
      <c r="G44" s="34">
        <v>13.289999961853001</v>
      </c>
      <c r="H44" s="34">
        <v>12.699999809265099</v>
      </c>
      <c r="I44" s="34">
        <v>11.6300001144409</v>
      </c>
      <c r="J44" s="34">
        <v>10.5100002288818</v>
      </c>
      <c r="K44" s="34">
        <v>9.8100004196166992</v>
      </c>
      <c r="L44" s="34">
        <v>8.6800003051757795</v>
      </c>
      <c r="M44" s="34">
        <v>9.5900001525878906</v>
      </c>
      <c r="N44" s="34">
        <v>12.1300001144409</v>
      </c>
      <c r="O44" s="34">
        <v>14.619999885559</v>
      </c>
      <c r="P44" s="34">
        <v>17.360000610351499</v>
      </c>
      <c r="Q44" s="34">
        <v>19.879999160766602</v>
      </c>
      <c r="R44" s="34">
        <v>21.860000610351499</v>
      </c>
      <c r="S44" s="34">
        <v>23.909999847412099</v>
      </c>
      <c r="T44" s="34">
        <v>26.610000610351499</v>
      </c>
      <c r="U44" s="34">
        <v>30.040000915527301</v>
      </c>
      <c r="V44" s="34">
        <v>32.220001220703097</v>
      </c>
      <c r="W44" s="34">
        <v>34.259998321533203</v>
      </c>
      <c r="X44" s="34">
        <v>36.150001525878899</v>
      </c>
      <c r="Y44" s="34">
        <v>37.900001525878899</v>
      </c>
      <c r="Z44" s="34">
        <v>39.490001678466797</v>
      </c>
      <c r="AA44" s="34">
        <v>40.959999084472599</v>
      </c>
    </row>
    <row r="45" spans="1:27" s="30" customFormat="1" x14ac:dyDescent="0.35">
      <c r="A45" s="38" t="s">
        <v>127</v>
      </c>
      <c r="B45" s="38"/>
      <c r="C45" s="35">
        <v>14562.767792033117</v>
      </c>
      <c r="D45" s="35">
        <v>15872.773749318758</v>
      </c>
      <c r="E45" s="35">
        <v>16322.774174803359</v>
      </c>
      <c r="F45" s="35">
        <v>16322.774504473609</v>
      </c>
      <c r="G45" s="35">
        <v>16322.775051997887</v>
      </c>
      <c r="H45" s="35">
        <v>16322.77564322979</v>
      </c>
      <c r="I45" s="35">
        <v>16322.776205835449</v>
      </c>
      <c r="J45" s="35">
        <v>15972.776545310428</v>
      </c>
      <c r="K45" s="35">
        <v>15972.776632707499</v>
      </c>
      <c r="L45" s="35">
        <v>15972.777016595917</v>
      </c>
      <c r="M45" s="35">
        <v>15972.778414136907</v>
      </c>
      <c r="N45" s="35">
        <v>15972.779472844748</v>
      </c>
      <c r="O45" s="35">
        <v>15342.780411905136</v>
      </c>
      <c r="P45" s="35">
        <v>15225.782882559966</v>
      </c>
      <c r="Q45" s="35">
        <v>14385.786705104098</v>
      </c>
      <c r="R45" s="35">
        <v>13179.801039031996</v>
      </c>
      <c r="S45" s="35">
        <v>13293.402347336216</v>
      </c>
      <c r="T45" s="35">
        <v>13293.414533607318</v>
      </c>
      <c r="U45" s="35">
        <v>13150.015812405134</v>
      </c>
      <c r="V45" s="35">
        <v>12707.230039439963</v>
      </c>
      <c r="W45" s="35">
        <v>13870.946674201763</v>
      </c>
      <c r="X45" s="35">
        <v>14895.066363288217</v>
      </c>
      <c r="Y45" s="35">
        <v>14561.548920181924</v>
      </c>
      <c r="Z45" s="35">
        <v>13867.519417062844</v>
      </c>
      <c r="AA45" s="35">
        <v>13813.031136983231</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4775</v>
      </c>
      <c r="I49" s="34">
        <v>4775</v>
      </c>
      <c r="J49" s="34">
        <v>4775</v>
      </c>
      <c r="K49" s="34">
        <v>4412.5</v>
      </c>
      <c r="L49" s="34">
        <v>4050</v>
      </c>
      <c r="M49" s="34">
        <v>4050</v>
      </c>
      <c r="N49" s="34">
        <v>4050</v>
      </c>
      <c r="O49" s="34">
        <v>4050</v>
      </c>
      <c r="P49" s="34">
        <v>4050</v>
      </c>
      <c r="Q49" s="34">
        <v>4050</v>
      </c>
      <c r="R49" s="34">
        <v>3687.5</v>
      </c>
      <c r="S49" s="34">
        <v>3325</v>
      </c>
      <c r="T49" s="34">
        <v>3325</v>
      </c>
      <c r="U49" s="34">
        <v>3325</v>
      </c>
      <c r="V49" s="34">
        <v>3325</v>
      </c>
      <c r="W49" s="34">
        <v>3325</v>
      </c>
      <c r="X49" s="34">
        <v>3325</v>
      </c>
      <c r="Y49" s="34">
        <v>3325</v>
      </c>
      <c r="Z49" s="34">
        <v>3325</v>
      </c>
      <c r="AA49" s="34">
        <v>3325</v>
      </c>
    </row>
    <row r="50" spans="1:27" s="30" customFormat="1" x14ac:dyDescent="0.35">
      <c r="A50" s="31" t="s">
        <v>121</v>
      </c>
      <c r="B50" s="31" t="s">
        <v>18</v>
      </c>
      <c r="C50" s="34">
        <v>0</v>
      </c>
      <c r="D50" s="34">
        <v>2.1549838E-4</v>
      </c>
      <c r="E50" s="34">
        <v>2.6058362000000001E-4</v>
      </c>
      <c r="F50" s="34">
        <v>2.7151673999999999E-4</v>
      </c>
      <c r="G50" s="34">
        <v>2.7244937000000001E-4</v>
      </c>
      <c r="H50" s="34">
        <v>2.7428473999999999E-4</v>
      </c>
      <c r="I50" s="34">
        <v>2.7543449999999997E-4</v>
      </c>
      <c r="J50" s="34">
        <v>2.7573909999999998E-4</v>
      </c>
      <c r="K50" s="34">
        <v>3.4091272000000001E-4</v>
      </c>
      <c r="L50" s="34">
        <v>3.7811772000000002E-4</v>
      </c>
      <c r="M50" s="34">
        <v>3.8727126E-4</v>
      </c>
      <c r="N50" s="34">
        <v>4.3411538E-4</v>
      </c>
      <c r="O50" s="34">
        <v>4.6140691999999999E-4</v>
      </c>
      <c r="P50" s="34">
        <v>4.9153214999999998E-4</v>
      </c>
      <c r="Q50" s="34">
        <v>5.4686079999999998E-4</v>
      </c>
      <c r="R50" s="34">
        <v>6.0658999999999995E-4</v>
      </c>
      <c r="S50" s="34">
        <v>8.7580570000000003E-4</v>
      </c>
      <c r="T50" s="34">
        <v>1.0582816000000001E-3</v>
      </c>
      <c r="U50" s="34">
        <v>1.3558413000000001E-3</v>
      </c>
      <c r="V50" s="34">
        <v>1.3575129999999901E-3</v>
      </c>
      <c r="W50" s="34">
        <v>1.5924317999999999E-3</v>
      </c>
      <c r="X50" s="34">
        <v>2.2404198999999999E-3</v>
      </c>
      <c r="Y50" s="34">
        <v>2.2512208999999998E-3</v>
      </c>
      <c r="Z50" s="34">
        <v>2.3752865000000001E-3</v>
      </c>
      <c r="AA50" s="34">
        <v>2.3805931999999999E-3</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1900.0002811966999</v>
      </c>
      <c r="D52" s="34">
        <v>1900.00029404208</v>
      </c>
      <c r="E52" s="34">
        <v>1900.00031560715</v>
      </c>
      <c r="F52" s="34">
        <v>1900.00033451492</v>
      </c>
      <c r="G52" s="34">
        <v>1900.0003535223</v>
      </c>
      <c r="H52" s="34">
        <v>1900.0003745576801</v>
      </c>
      <c r="I52" s="34">
        <v>1900.0003971128599</v>
      </c>
      <c r="J52" s="34">
        <v>1900.00041768092</v>
      </c>
      <c r="K52" s="34">
        <v>1900.00044654624</v>
      </c>
      <c r="L52" s="34">
        <v>1900.00047580418</v>
      </c>
      <c r="M52" s="34">
        <v>1900.0005034868</v>
      </c>
      <c r="N52" s="34">
        <v>1900.0005370040001</v>
      </c>
      <c r="O52" s="34">
        <v>1730.0005699011999</v>
      </c>
      <c r="P52" s="34">
        <v>1730.0006053494999</v>
      </c>
      <c r="Q52" s="34">
        <v>1730.0006467841399</v>
      </c>
      <c r="R52" s="34">
        <v>1730.0006910524</v>
      </c>
      <c r="S52" s="34">
        <v>1730.0008566496999</v>
      </c>
      <c r="T52" s="34">
        <v>1730.0008636603</v>
      </c>
      <c r="U52" s="34">
        <v>1290.0011028475001</v>
      </c>
      <c r="V52" s="34">
        <v>1290.0011105962001</v>
      </c>
      <c r="W52" s="34">
        <v>1290.0011215815</v>
      </c>
      <c r="X52" s="34">
        <v>1196.0015423858999</v>
      </c>
      <c r="Y52" s="34">
        <v>1196.0015517526999</v>
      </c>
      <c r="Z52" s="34">
        <v>1196.0019885592999</v>
      </c>
      <c r="AA52" s="34">
        <v>1196.0019919844001</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4288.5326811669729</v>
      </c>
      <c r="E54" s="34">
        <v>4288.5331931206165</v>
      </c>
      <c r="F54" s="34">
        <v>4288.5777846365845</v>
      </c>
      <c r="G54" s="34">
        <v>4615.702184859264</v>
      </c>
      <c r="H54" s="34">
        <v>4738.4953584055229</v>
      </c>
      <c r="I54" s="34">
        <v>4738.4978657667334</v>
      </c>
      <c r="J54" s="34">
        <v>5734.7775528743132</v>
      </c>
      <c r="K54" s="34">
        <v>5734.7775541122019</v>
      </c>
      <c r="L54" s="34">
        <v>5734.7775548398022</v>
      </c>
      <c r="M54" s="34">
        <v>5734.7775566514329</v>
      </c>
      <c r="N54" s="34">
        <v>5734.7775583274306</v>
      </c>
      <c r="O54" s="34">
        <v>5734.7775601303938</v>
      </c>
      <c r="P54" s="34">
        <v>5734.7775672350926</v>
      </c>
      <c r="Q54" s="34">
        <v>5734.7775759891911</v>
      </c>
      <c r="R54" s="34">
        <v>5734.7775907714622</v>
      </c>
      <c r="S54" s="34">
        <v>5667.5776677664799</v>
      </c>
      <c r="T54" s="34">
        <v>5247.5778028833811</v>
      </c>
      <c r="U54" s="34">
        <v>5247.5779369476404</v>
      </c>
      <c r="V54" s="34">
        <v>4989.2779977899372</v>
      </c>
      <c r="W54" s="34">
        <v>4989.2780396688077</v>
      </c>
      <c r="X54" s="34">
        <v>4958.228381007747</v>
      </c>
      <c r="Y54" s="34">
        <v>4634.4286282004596</v>
      </c>
      <c r="Z54" s="34">
        <v>4322.42890153791</v>
      </c>
      <c r="AA54" s="34">
        <v>3523.957014233034</v>
      </c>
    </row>
    <row r="55" spans="1:27" s="30" customFormat="1" x14ac:dyDescent="0.35">
      <c r="A55" s="31" t="s">
        <v>121</v>
      </c>
      <c r="B55" s="31" t="s">
        <v>65</v>
      </c>
      <c r="C55" s="34">
        <v>964.53766800557912</v>
      </c>
      <c r="D55" s="34">
        <v>964.53767067142905</v>
      </c>
      <c r="E55" s="34">
        <v>964.53780780274906</v>
      </c>
      <c r="F55" s="34">
        <v>1354.247649117779</v>
      </c>
      <c r="G55" s="34">
        <v>1354.2483907751791</v>
      </c>
      <c r="H55" s="34">
        <v>1495.6821772127789</v>
      </c>
      <c r="I55" s="34">
        <v>1727.788089221779</v>
      </c>
      <c r="J55" s="34">
        <v>2144.5671344887792</v>
      </c>
      <c r="K55" s="34">
        <v>2144.5671344987791</v>
      </c>
      <c r="L55" s="34">
        <v>2144.5671345117794</v>
      </c>
      <c r="M55" s="34">
        <v>2144.5671345487794</v>
      </c>
      <c r="N55" s="34">
        <v>2144.5672046157792</v>
      </c>
      <c r="O55" s="34">
        <v>2144.5672047017792</v>
      </c>
      <c r="P55" s="34">
        <v>2144.5672047987791</v>
      </c>
      <c r="Q55" s="34">
        <v>2144.5672050287794</v>
      </c>
      <c r="R55" s="34">
        <v>2144.5672059607791</v>
      </c>
      <c r="S55" s="34">
        <v>2144.5672098487794</v>
      </c>
      <c r="T55" s="34">
        <v>2144.5672434447793</v>
      </c>
      <c r="U55" s="34">
        <v>2144.5672450427792</v>
      </c>
      <c r="V55" s="34">
        <v>2144.5672460987789</v>
      </c>
      <c r="W55" s="34">
        <v>2144.5672584187791</v>
      </c>
      <c r="X55" s="34">
        <v>2144.5673066147792</v>
      </c>
      <c r="Y55" s="34">
        <v>2144.5673130287792</v>
      </c>
      <c r="Z55" s="34">
        <v>2032.5673398257791</v>
      </c>
      <c r="AA55" s="34">
        <v>2001.4644127039101</v>
      </c>
    </row>
    <row r="56" spans="1:27" s="30" customFormat="1" x14ac:dyDescent="0.35">
      <c r="A56" s="31" t="s">
        <v>121</v>
      </c>
      <c r="B56" s="31" t="s">
        <v>34</v>
      </c>
      <c r="C56" s="34">
        <v>75.330774108705995</v>
      </c>
      <c r="D56" s="34">
        <v>75.330777582365997</v>
      </c>
      <c r="E56" s="34">
        <v>75.330777628606</v>
      </c>
      <c r="F56" s="34">
        <v>75.330777649246002</v>
      </c>
      <c r="G56" s="34">
        <v>75.330780591905992</v>
      </c>
      <c r="H56" s="34">
        <v>75.331268679906003</v>
      </c>
      <c r="I56" s="34">
        <v>75.331819110805995</v>
      </c>
      <c r="J56" s="34">
        <v>75.337231081705994</v>
      </c>
      <c r="K56" s="34">
        <v>75.337231146706003</v>
      </c>
      <c r="L56" s="34">
        <v>75.337434188505995</v>
      </c>
      <c r="M56" s="34">
        <v>75.337443027706001</v>
      </c>
      <c r="N56" s="34">
        <v>75.337456831705992</v>
      </c>
      <c r="O56" s="34">
        <v>20.007458034999999</v>
      </c>
      <c r="P56" s="34">
        <v>20.007458505700001</v>
      </c>
      <c r="Q56" s="34">
        <v>20.007458825000001</v>
      </c>
      <c r="R56" s="34">
        <v>20.007459023500001</v>
      </c>
      <c r="S56" s="34">
        <v>546.31970000000001</v>
      </c>
      <c r="T56" s="34">
        <v>546.31970000000001</v>
      </c>
      <c r="U56" s="34">
        <v>663.19835999999998</v>
      </c>
      <c r="V56" s="34">
        <v>816.42570000000001</v>
      </c>
      <c r="W56" s="34">
        <v>816.42505000000006</v>
      </c>
      <c r="X56" s="34">
        <v>816.42505000000006</v>
      </c>
      <c r="Y56" s="34">
        <v>897.17380000000003</v>
      </c>
      <c r="Z56" s="34">
        <v>897.17426</v>
      </c>
      <c r="AA56" s="34">
        <v>897.17430000000002</v>
      </c>
    </row>
    <row r="57" spans="1:27" s="30" customFormat="1" x14ac:dyDescent="0.35">
      <c r="A57" s="31" t="s">
        <v>121</v>
      </c>
      <c r="B57" s="31" t="s">
        <v>70</v>
      </c>
      <c r="C57" s="34">
        <v>0</v>
      </c>
      <c r="D57" s="34">
        <v>0</v>
      </c>
      <c r="E57" s="34">
        <v>0</v>
      </c>
      <c r="F57" s="34">
        <v>9.4370235000000005E-4</v>
      </c>
      <c r="G57" s="34">
        <v>1.0605542999999999E-3</v>
      </c>
      <c r="H57" s="34">
        <v>1.1519598E-3</v>
      </c>
      <c r="I57" s="34">
        <v>1.2255377000000001E-3</v>
      </c>
      <c r="J57" s="34">
        <v>2.0112519999999998E-3</v>
      </c>
      <c r="K57" s="34">
        <v>2.0113929999999898E-3</v>
      </c>
      <c r="L57" s="34">
        <v>2.0114714000000001E-3</v>
      </c>
      <c r="M57" s="34">
        <v>2.0118520000000002E-3</v>
      </c>
      <c r="N57" s="34">
        <v>2.0135660000000001E-3</v>
      </c>
      <c r="O57" s="34">
        <v>2.0186976000000001E-3</v>
      </c>
      <c r="P57" s="34">
        <v>2.0325451999999998E-3</v>
      </c>
      <c r="Q57" s="34">
        <v>2.0994679999999902E-3</v>
      </c>
      <c r="R57" s="34">
        <v>2.3140669999999999E-3</v>
      </c>
      <c r="S57" s="34">
        <v>1.3118375999999999E-2</v>
      </c>
      <c r="T57" s="34">
        <v>1.3145538999999999E-2</v>
      </c>
      <c r="U57" s="34">
        <v>1.318249E-2</v>
      </c>
      <c r="V57" s="34">
        <v>1.3379251E-2</v>
      </c>
      <c r="W57" s="34">
        <v>1.3452677999999999E-2</v>
      </c>
      <c r="X57" s="34">
        <v>1.35181425E-2</v>
      </c>
      <c r="Y57" s="34">
        <v>3.2943982999999899E-2</v>
      </c>
      <c r="Z57" s="34">
        <v>3.3373337000000003E-2</v>
      </c>
      <c r="AA57" s="34">
        <v>3.3392235999999999E-2</v>
      </c>
    </row>
    <row r="58" spans="1:27" s="30" customFormat="1" x14ac:dyDescent="0.35">
      <c r="A58" s="31" t="s">
        <v>121</v>
      </c>
      <c r="B58" s="31" t="s">
        <v>52</v>
      </c>
      <c r="C58" s="34">
        <v>18.159999847412099</v>
      </c>
      <c r="D58" s="34">
        <v>16.790000915527301</v>
      </c>
      <c r="E58" s="34">
        <v>15.569999694824199</v>
      </c>
      <c r="F58" s="34">
        <v>14.7299995422363</v>
      </c>
      <c r="G58" s="34">
        <v>14.189999580383301</v>
      </c>
      <c r="H58" s="34">
        <v>13.310000419616699</v>
      </c>
      <c r="I58" s="34">
        <v>12.270000457763601</v>
      </c>
      <c r="J58" s="34">
        <v>11.550000190734799</v>
      </c>
      <c r="K58" s="34">
        <v>11.149999618530201</v>
      </c>
      <c r="L58" s="34">
        <v>10.399999618530201</v>
      </c>
      <c r="M58" s="34">
        <v>12.3400001525878</v>
      </c>
      <c r="N58" s="34">
        <v>15.1800003051757</v>
      </c>
      <c r="O58" s="34">
        <v>18.540000915527301</v>
      </c>
      <c r="P58" s="34">
        <v>21.440000534057599</v>
      </c>
      <c r="Q58" s="34">
        <v>24.409999847412099</v>
      </c>
      <c r="R58" s="34">
        <v>26.840000152587798</v>
      </c>
      <c r="S58" s="34">
        <v>29.610000610351499</v>
      </c>
      <c r="T58" s="34">
        <v>33.150001525878899</v>
      </c>
      <c r="U58" s="34">
        <v>37.470001220703097</v>
      </c>
      <c r="V58" s="34">
        <v>40.090000152587798</v>
      </c>
      <c r="W58" s="34">
        <v>42.509998321533203</v>
      </c>
      <c r="X58" s="34">
        <v>44.720001220703097</v>
      </c>
      <c r="Y58" s="34">
        <v>46.75</v>
      </c>
      <c r="Z58" s="34">
        <v>48.569999694824197</v>
      </c>
      <c r="AA58" s="34">
        <v>50.2299995422363</v>
      </c>
    </row>
    <row r="59" spans="1:27" s="30" customFormat="1" x14ac:dyDescent="0.35">
      <c r="A59" s="38" t="s">
        <v>127</v>
      </c>
      <c r="B59" s="38"/>
      <c r="C59" s="35">
        <v>14347.067921278691</v>
      </c>
      <c r="D59" s="35">
        <v>14707.070861378861</v>
      </c>
      <c r="E59" s="35">
        <v>14707.071577114137</v>
      </c>
      <c r="F59" s="35">
        <v>15096.826039786023</v>
      </c>
      <c r="G59" s="35">
        <v>15423.951201606114</v>
      </c>
      <c r="H59" s="35">
        <v>15688.178184460723</v>
      </c>
      <c r="I59" s="35">
        <v>15920.286627535872</v>
      </c>
      <c r="J59" s="35">
        <v>17333.345380783114</v>
      </c>
      <c r="K59" s="35">
        <v>16970.845476069942</v>
      </c>
      <c r="L59" s="35">
        <v>16608.345543273481</v>
      </c>
      <c r="M59" s="35">
        <v>16608.34558195827</v>
      </c>
      <c r="N59" s="35">
        <v>16608.34573406259</v>
      </c>
      <c r="O59" s="35">
        <v>16438.345796140293</v>
      </c>
      <c r="P59" s="35">
        <v>16438.345868915523</v>
      </c>
      <c r="Q59" s="35">
        <v>16438.345974662909</v>
      </c>
      <c r="R59" s="35">
        <v>16075.846094374641</v>
      </c>
      <c r="S59" s="35">
        <v>15646.146610070658</v>
      </c>
      <c r="T59" s="35">
        <v>15226.146968270061</v>
      </c>
      <c r="U59" s="35">
        <v>14286.147640679219</v>
      </c>
      <c r="V59" s="35">
        <v>14027.847711997916</v>
      </c>
      <c r="W59" s="35">
        <v>14027.848012100887</v>
      </c>
      <c r="X59" s="35">
        <v>13902.799470428326</v>
      </c>
      <c r="Y59" s="35">
        <v>13578.99974420284</v>
      </c>
      <c r="Z59" s="35">
        <v>13155.000605209489</v>
      </c>
      <c r="AA59" s="35">
        <v>12325.425799514545</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709.00022373017998</v>
      </c>
      <c r="E64" s="34">
        <v>529.00032173381999</v>
      </c>
      <c r="F64" s="34">
        <v>529.00032295758001</v>
      </c>
      <c r="G64" s="34">
        <v>529.00032368106997</v>
      </c>
      <c r="H64" s="34">
        <v>529.00032508471998</v>
      </c>
      <c r="I64" s="34">
        <v>529.00032861670002</v>
      </c>
      <c r="J64" s="34">
        <v>529.00033925929995</v>
      </c>
      <c r="K64" s="34">
        <v>529.00036072853004</v>
      </c>
      <c r="L64" s="34">
        <v>529.00039389989001</v>
      </c>
      <c r="M64" s="34">
        <v>529.00040405197001</v>
      </c>
      <c r="N64" s="34">
        <v>529.00045927022995</v>
      </c>
      <c r="O64" s="34">
        <v>529.00049349410006</v>
      </c>
      <c r="P64" s="34">
        <v>529.00053619569996</v>
      </c>
      <c r="Q64" s="34">
        <v>529.00085812726002</v>
      </c>
      <c r="R64" s="34">
        <v>529.00107933480001</v>
      </c>
      <c r="S64" s="34">
        <v>2.163136E-3</v>
      </c>
      <c r="T64" s="34">
        <v>2.1710576999999999E-3</v>
      </c>
      <c r="U64" s="34">
        <v>2.1805532999999901E-3</v>
      </c>
      <c r="V64" s="34">
        <v>3.2649381999999998E-3</v>
      </c>
      <c r="W64" s="34">
        <v>4.0654404999999998E-3</v>
      </c>
      <c r="X64" s="34">
        <v>4.0686409999999996E-3</v>
      </c>
      <c r="Y64" s="34">
        <v>1.3297346E-2</v>
      </c>
      <c r="Z64" s="34">
        <v>1.3311046E-2</v>
      </c>
      <c r="AA64" s="34">
        <v>1.331221E-2</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1287.6402805901503</v>
      </c>
      <c r="D66" s="34">
        <v>1287.6402902868901</v>
      </c>
      <c r="E66" s="34">
        <v>1287.6404118957903</v>
      </c>
      <c r="F66" s="34">
        <v>1287.6404138792102</v>
      </c>
      <c r="G66" s="34">
        <v>1287.6404160576903</v>
      </c>
      <c r="H66" s="34">
        <v>1287.6404185490103</v>
      </c>
      <c r="I66" s="34">
        <v>1287.6404220064303</v>
      </c>
      <c r="J66" s="34">
        <v>1287.6404266692502</v>
      </c>
      <c r="K66" s="34">
        <v>1287.6404425632202</v>
      </c>
      <c r="L66" s="34">
        <v>881.64047045077041</v>
      </c>
      <c r="M66" s="34">
        <v>881.64049798710039</v>
      </c>
      <c r="N66" s="34">
        <v>647.30053613266034</v>
      </c>
      <c r="O66" s="34">
        <v>647.30056966146037</v>
      </c>
      <c r="P66" s="34">
        <v>647.30060748016035</v>
      </c>
      <c r="Q66" s="34">
        <v>567.30200022456029</v>
      </c>
      <c r="R66" s="34">
        <v>567.30234775556028</v>
      </c>
      <c r="S66" s="34">
        <v>567.30237685936027</v>
      </c>
      <c r="T66" s="34">
        <v>567.30238155066036</v>
      </c>
      <c r="U66" s="34">
        <v>567.30239031556027</v>
      </c>
      <c r="V66" s="34">
        <v>567.30239748186034</v>
      </c>
      <c r="W66" s="34">
        <v>567.30241271066029</v>
      </c>
      <c r="X66" s="34">
        <v>567.30241709036034</v>
      </c>
      <c r="Y66" s="34">
        <v>588.72662523706026</v>
      </c>
      <c r="Z66" s="34">
        <v>372.13036923706039</v>
      </c>
      <c r="AA66" s="34">
        <v>372.13036923706039</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2158.7651155757571</v>
      </c>
      <c r="E68" s="34">
        <v>2158.7663952174175</v>
      </c>
      <c r="F68" s="34">
        <v>2158.7665473563675</v>
      </c>
      <c r="G68" s="34">
        <v>2158.7666139767475</v>
      </c>
      <c r="H68" s="34">
        <v>2158.7670803480173</v>
      </c>
      <c r="I68" s="34">
        <v>2158.7673813774086</v>
      </c>
      <c r="J68" s="34">
        <v>2158.7676018079783</v>
      </c>
      <c r="K68" s="34">
        <v>2067.968231564641</v>
      </c>
      <c r="L68" s="34">
        <v>2021.9688769259506</v>
      </c>
      <c r="M68" s="34">
        <v>2021.9692030280501</v>
      </c>
      <c r="N68" s="34">
        <v>2021.9698895483607</v>
      </c>
      <c r="O68" s="34">
        <v>1828.7700627280781</v>
      </c>
      <c r="P68" s="34">
        <v>1828.771781452218</v>
      </c>
      <c r="Q68" s="34">
        <v>1676.8770040902796</v>
      </c>
      <c r="R68" s="34">
        <v>1492.0843438334821</v>
      </c>
      <c r="S68" s="34">
        <v>1492.1984724511824</v>
      </c>
      <c r="T68" s="34">
        <v>1570.1871632218813</v>
      </c>
      <c r="U68" s="34">
        <v>1470.943601785543</v>
      </c>
      <c r="V68" s="34">
        <v>1486.9193055029427</v>
      </c>
      <c r="W68" s="34">
        <v>1538.009250515843</v>
      </c>
      <c r="X68" s="34">
        <v>1739.5613697938431</v>
      </c>
      <c r="Y68" s="34">
        <v>1724.5831361902917</v>
      </c>
      <c r="Z68" s="34">
        <v>2629.9278516779905</v>
      </c>
      <c r="AA68" s="34">
        <v>2286.7295655805565</v>
      </c>
    </row>
    <row r="69" spans="1:27" s="30" customFormat="1" x14ac:dyDescent="0.35">
      <c r="A69" s="31" t="s">
        <v>122</v>
      </c>
      <c r="B69" s="31" t="s">
        <v>65</v>
      </c>
      <c r="C69" s="34">
        <v>378.00225316017998</v>
      </c>
      <c r="D69" s="34">
        <v>378.00226603724997</v>
      </c>
      <c r="E69" s="34">
        <v>378.00285649918004</v>
      </c>
      <c r="F69" s="34">
        <v>378.00287588843003</v>
      </c>
      <c r="G69" s="34">
        <v>378.00288295427004</v>
      </c>
      <c r="H69" s="34">
        <v>378.00289035738001</v>
      </c>
      <c r="I69" s="34">
        <v>378.00289732955997</v>
      </c>
      <c r="J69" s="34">
        <v>378.00289905208996</v>
      </c>
      <c r="K69" s="34">
        <v>378.00290104370004</v>
      </c>
      <c r="L69" s="34">
        <v>378.00290199673003</v>
      </c>
      <c r="M69" s="34">
        <v>378.00387541195005</v>
      </c>
      <c r="N69" s="34">
        <v>378.00492054620003</v>
      </c>
      <c r="O69" s="34">
        <v>378.00565284140004</v>
      </c>
      <c r="P69" s="34">
        <v>378.00612255187986</v>
      </c>
      <c r="Q69" s="34">
        <v>378.02844255519994</v>
      </c>
      <c r="R69" s="34">
        <v>637.7874017091001</v>
      </c>
      <c r="S69" s="34">
        <v>1396.1037944298</v>
      </c>
      <c r="T69" s="34">
        <v>1396.1040226096</v>
      </c>
      <c r="U69" s="34">
        <v>1396.1043432488998</v>
      </c>
      <c r="V69" s="34">
        <v>1396.1044101257999</v>
      </c>
      <c r="W69" s="34">
        <v>1686.519882820799</v>
      </c>
      <c r="X69" s="34">
        <v>1686.5211512236001</v>
      </c>
      <c r="Y69" s="34">
        <v>1778.4647978780001</v>
      </c>
      <c r="Z69" s="34">
        <v>1643.4649100309998</v>
      </c>
      <c r="AA69" s="34">
        <v>1643.4653824137999</v>
      </c>
    </row>
    <row r="70" spans="1:27" s="30" customFormat="1" x14ac:dyDescent="0.35">
      <c r="A70" s="31" t="s">
        <v>122</v>
      </c>
      <c r="B70" s="31" t="s">
        <v>34</v>
      </c>
      <c r="C70" s="34">
        <v>165.00085587653999</v>
      </c>
      <c r="D70" s="34">
        <v>165.00086220354001</v>
      </c>
      <c r="E70" s="34">
        <v>165.0008622711</v>
      </c>
      <c r="F70" s="34">
        <v>165.0008622883</v>
      </c>
      <c r="G70" s="34">
        <v>165.00086278113</v>
      </c>
      <c r="H70" s="34">
        <v>165.00123521200001</v>
      </c>
      <c r="I70" s="34">
        <v>165.00175858</v>
      </c>
      <c r="J70" s="34">
        <v>165.00201801559999</v>
      </c>
      <c r="K70" s="34">
        <v>165.00201831550001</v>
      </c>
      <c r="L70" s="34">
        <v>135.00651527240001</v>
      </c>
      <c r="M70" s="34">
        <v>135.00704849100001</v>
      </c>
      <c r="N70" s="34">
        <v>135.00842773299999</v>
      </c>
      <c r="O70" s="34">
        <v>135.00913205800001</v>
      </c>
      <c r="P70" s="34">
        <v>110.009997728</v>
      </c>
      <c r="Q70" s="34">
        <v>783.02390000000003</v>
      </c>
      <c r="R70" s="34">
        <v>783.02390000000003</v>
      </c>
      <c r="S70" s="34">
        <v>1159.1519000000001</v>
      </c>
      <c r="T70" s="34">
        <v>1159.1519000000001</v>
      </c>
      <c r="U70" s="34">
        <v>1159.1519000000001</v>
      </c>
      <c r="V70" s="34">
        <v>1236.6689999999901</v>
      </c>
      <c r="W70" s="34">
        <v>1236.6682000000001</v>
      </c>
      <c r="X70" s="34">
        <v>1236.6682000000001</v>
      </c>
      <c r="Y70" s="34">
        <v>2144.9953999999998</v>
      </c>
      <c r="Z70" s="34">
        <v>2144.9961000000003</v>
      </c>
      <c r="AA70" s="34">
        <v>2134.9961000000003</v>
      </c>
    </row>
    <row r="71" spans="1:27" s="30" customFormat="1" x14ac:dyDescent="0.35">
      <c r="A71" s="31" t="s">
        <v>122</v>
      </c>
      <c r="B71" s="31" t="s">
        <v>70</v>
      </c>
      <c r="C71" s="34">
        <v>0</v>
      </c>
      <c r="D71" s="34">
        <v>0</v>
      </c>
      <c r="E71" s="34">
        <v>0</v>
      </c>
      <c r="F71" s="34">
        <v>6.2947800000000005E-4</v>
      </c>
      <c r="G71" s="34">
        <v>6.7859949999999995E-4</v>
      </c>
      <c r="H71" s="34">
        <v>7.2908662999999997E-4</v>
      </c>
      <c r="I71" s="34">
        <v>7.7300090000000001E-4</v>
      </c>
      <c r="J71" s="34">
        <v>8.3099300000000003E-4</v>
      </c>
      <c r="K71" s="34">
        <v>8.6723759999999997E-4</v>
      </c>
      <c r="L71" s="34">
        <v>9.1651660000000002E-4</v>
      </c>
      <c r="M71" s="34">
        <v>9.804620999999999E-4</v>
      </c>
      <c r="N71" s="34">
        <v>1.0522916999999999E-3</v>
      </c>
      <c r="O71" s="34">
        <v>1.111522E-3</v>
      </c>
      <c r="P71" s="34">
        <v>1.1889144E-3</v>
      </c>
      <c r="Q71" s="34">
        <v>1.8911374999999999E-3</v>
      </c>
      <c r="R71" s="34">
        <v>2.5615945999999902E-3</v>
      </c>
      <c r="S71" s="34">
        <v>2.9469965999999901E-3</v>
      </c>
      <c r="T71" s="34">
        <v>2.9668292999999999E-3</v>
      </c>
      <c r="U71" s="34">
        <v>2.9869405999999898E-3</v>
      </c>
      <c r="V71" s="34">
        <v>3.423503E-3</v>
      </c>
      <c r="W71" s="34">
        <v>3.4760215999999999E-3</v>
      </c>
      <c r="X71" s="34">
        <v>3.4949917E-3</v>
      </c>
      <c r="Y71" s="34">
        <v>4.2024795E-3</v>
      </c>
      <c r="Z71" s="34">
        <v>4.6662320000000002E-3</v>
      </c>
      <c r="AA71" s="34">
        <v>4.6878294000000003E-3</v>
      </c>
    </row>
    <row r="72" spans="1:27" s="30" customFormat="1" x14ac:dyDescent="0.35">
      <c r="A72" s="31" t="s">
        <v>122</v>
      </c>
      <c r="B72" s="31" t="s">
        <v>52</v>
      </c>
      <c r="C72" s="34">
        <v>48.659999847412102</v>
      </c>
      <c r="D72" s="34">
        <v>41.099998474121001</v>
      </c>
      <c r="E72" s="34">
        <v>34.770000457763601</v>
      </c>
      <c r="F72" s="34">
        <v>27.069999694824201</v>
      </c>
      <c r="G72" s="34">
        <v>21.2000007629394</v>
      </c>
      <c r="H72" s="34">
        <v>17.530000686645501</v>
      </c>
      <c r="I72" s="34">
        <v>14.789999961853001</v>
      </c>
      <c r="J72" s="34">
        <v>12.6800003051757</v>
      </c>
      <c r="K72" s="34">
        <v>10.029999732971101</v>
      </c>
      <c r="L72" s="34">
        <v>8.6800003051757795</v>
      </c>
      <c r="M72" s="34">
        <v>8.6099996566772408</v>
      </c>
      <c r="N72" s="34">
        <v>9.7600002288818306</v>
      </c>
      <c r="O72" s="34">
        <v>10.9099998474121</v>
      </c>
      <c r="P72" s="34">
        <v>12.050000190734799</v>
      </c>
      <c r="Q72" s="34">
        <v>13.140000343322701</v>
      </c>
      <c r="R72" s="34">
        <v>14.1599998474121</v>
      </c>
      <c r="S72" s="34">
        <v>15.1000003814697</v>
      </c>
      <c r="T72" s="34">
        <v>15.949999809265099</v>
      </c>
      <c r="U72" s="34">
        <v>16.7199993133544</v>
      </c>
      <c r="V72" s="34">
        <v>17.350000381469702</v>
      </c>
      <c r="W72" s="34">
        <v>17.879999160766602</v>
      </c>
      <c r="X72" s="34">
        <v>18.299999237060501</v>
      </c>
      <c r="Y72" s="34">
        <v>18.629999160766602</v>
      </c>
      <c r="Z72" s="34">
        <v>18.870000839233398</v>
      </c>
      <c r="AA72" s="34">
        <v>19.049999237060501</v>
      </c>
    </row>
    <row r="73" spans="1:27" s="30" customFormat="1" x14ac:dyDescent="0.35">
      <c r="A73" s="38" t="s">
        <v>127</v>
      </c>
      <c r="B73" s="38"/>
      <c r="C73" s="35">
        <v>5453.4025473306483</v>
      </c>
      <c r="D73" s="35">
        <v>5333.4078956300773</v>
      </c>
      <c r="E73" s="35">
        <v>5153.4099853462076</v>
      </c>
      <c r="F73" s="35">
        <v>5153.4101600815875</v>
      </c>
      <c r="G73" s="35">
        <v>5153.4102366697771</v>
      </c>
      <c r="H73" s="35">
        <v>5153.4107143391284</v>
      </c>
      <c r="I73" s="35">
        <v>5153.4110293300992</v>
      </c>
      <c r="J73" s="35">
        <v>5153.4112667886184</v>
      </c>
      <c r="K73" s="35">
        <v>5062.6119359000913</v>
      </c>
      <c r="L73" s="35">
        <v>4610.6126432733399</v>
      </c>
      <c r="M73" s="35">
        <v>4610.613980479071</v>
      </c>
      <c r="N73" s="35">
        <v>4376.2758054974511</v>
      </c>
      <c r="O73" s="35">
        <v>4183.0767787250379</v>
      </c>
      <c r="P73" s="35">
        <v>4183.0790476799584</v>
      </c>
      <c r="Q73" s="35">
        <v>3151.2083049972998</v>
      </c>
      <c r="R73" s="35">
        <v>3226.1751726329421</v>
      </c>
      <c r="S73" s="35">
        <v>3455.6068068763429</v>
      </c>
      <c r="T73" s="35">
        <v>3533.5957384398416</v>
      </c>
      <c r="U73" s="35">
        <v>3434.3525159033034</v>
      </c>
      <c r="V73" s="35">
        <v>3450.3293780488029</v>
      </c>
      <c r="W73" s="35">
        <v>3791.835611487802</v>
      </c>
      <c r="X73" s="35">
        <v>3993.3890067488037</v>
      </c>
      <c r="Y73" s="35">
        <v>4091.7878566513518</v>
      </c>
      <c r="Z73" s="35">
        <v>4645.5364419920506</v>
      </c>
      <c r="AA73" s="35">
        <v>4302.3386294414167</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208.00017956112001</v>
      </c>
      <c r="E78" s="34">
        <v>208.00023366182</v>
      </c>
      <c r="F78" s="34">
        <v>208.00023506871</v>
      </c>
      <c r="G78" s="34">
        <v>208.00023539673001</v>
      </c>
      <c r="H78" s="34">
        <v>208.00024397850001</v>
      </c>
      <c r="I78" s="34">
        <v>208.00025445063</v>
      </c>
      <c r="J78" s="34">
        <v>208.00025631323999</v>
      </c>
      <c r="K78" s="34">
        <v>208.00029023619999</v>
      </c>
      <c r="L78" s="34">
        <v>208.00031963744999</v>
      </c>
      <c r="M78" s="34">
        <v>208.00031994861999</v>
      </c>
      <c r="N78" s="34">
        <v>208.00035660847999</v>
      </c>
      <c r="O78" s="34">
        <v>208.00037712522001</v>
      </c>
      <c r="P78" s="34">
        <v>208.00038744038</v>
      </c>
      <c r="Q78" s="34">
        <v>208.00041294440001</v>
      </c>
      <c r="R78" s="34">
        <v>208.00043900768</v>
      </c>
      <c r="S78" s="34">
        <v>208.00046384506001</v>
      </c>
      <c r="T78" s="34">
        <v>208.00064678230001</v>
      </c>
      <c r="U78" s="34">
        <v>208.0006709379</v>
      </c>
      <c r="V78" s="34">
        <v>208.00067111320001</v>
      </c>
      <c r="W78" s="34">
        <v>208.00085302803001</v>
      </c>
      <c r="X78" s="34">
        <v>208.00085448305001</v>
      </c>
      <c r="Y78" s="34">
        <v>208.0008549762</v>
      </c>
      <c r="Z78" s="34">
        <v>208.00085904380001</v>
      </c>
      <c r="AA78" s="34">
        <v>208.0009766865</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178.00027734195001</v>
      </c>
      <c r="D80" s="34">
        <v>178.00028723937999</v>
      </c>
      <c r="E80" s="34">
        <v>178.00030974699999</v>
      </c>
      <c r="F80" s="34">
        <v>178.00032695479999</v>
      </c>
      <c r="G80" s="34">
        <v>178.00034389657</v>
      </c>
      <c r="H80" s="34">
        <v>178.00036495270001</v>
      </c>
      <c r="I80" s="34">
        <v>178.00038707585</v>
      </c>
      <c r="J80" s="34">
        <v>178.00040824842</v>
      </c>
      <c r="K80" s="34">
        <v>178.00043578483999</v>
      </c>
      <c r="L80" s="34">
        <v>178.00046583337999</v>
      </c>
      <c r="M80" s="34">
        <v>178.00048782632999</v>
      </c>
      <c r="N80" s="34">
        <v>178.00052165956001</v>
      </c>
      <c r="O80" s="34">
        <v>178.00055356350001</v>
      </c>
      <c r="P80" s="34">
        <v>178.0005856407</v>
      </c>
      <c r="Q80" s="34">
        <v>178.00062189676001</v>
      </c>
      <c r="R80" s="34">
        <v>178.00066018870001</v>
      </c>
      <c r="S80" s="34">
        <v>178.00070084754</v>
      </c>
      <c r="T80" s="34">
        <v>178.00076125504</v>
      </c>
      <c r="U80" s="34">
        <v>178.0008260287</v>
      </c>
      <c r="V80" s="34">
        <v>58.000839219550002</v>
      </c>
      <c r="W80" s="34">
        <v>58.000926417999999</v>
      </c>
      <c r="X80" s="34">
        <v>58.000986544600003</v>
      </c>
      <c r="Y80" s="34">
        <v>58.001006655399998</v>
      </c>
      <c r="Z80" s="34">
        <v>58.0010781537</v>
      </c>
      <c r="AA80" s="34">
        <v>58.001156269200003</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573.20179898045603</v>
      </c>
      <c r="E82" s="34">
        <v>573.20245539784594</v>
      </c>
      <c r="F82" s="34">
        <v>573.20247387892607</v>
      </c>
      <c r="G82" s="34">
        <v>573.20248212208617</v>
      </c>
      <c r="H82" s="34">
        <v>573.202520208436</v>
      </c>
      <c r="I82" s="34">
        <v>573.20258550335598</v>
      </c>
      <c r="J82" s="34">
        <v>573.20260893368595</v>
      </c>
      <c r="K82" s="34">
        <v>573.20289719693596</v>
      </c>
      <c r="L82" s="34">
        <v>573.20316717568608</v>
      </c>
      <c r="M82" s="34">
        <v>573.20317739899599</v>
      </c>
      <c r="N82" s="34">
        <v>573.2034677809462</v>
      </c>
      <c r="O82" s="34">
        <v>573.20351442072604</v>
      </c>
      <c r="P82" s="34">
        <v>573.20399818977603</v>
      </c>
      <c r="Q82" s="34">
        <v>573.20424279281599</v>
      </c>
      <c r="R82" s="34">
        <v>573.20465808334609</v>
      </c>
      <c r="S82" s="34">
        <v>573.20479145814625</v>
      </c>
      <c r="T82" s="34">
        <v>573.2095914221361</v>
      </c>
      <c r="U82" s="34">
        <v>573.20968932503592</v>
      </c>
      <c r="V82" s="34">
        <v>573.20970276673609</v>
      </c>
      <c r="W82" s="34">
        <v>573.21769432333599</v>
      </c>
      <c r="X82" s="34">
        <v>573.21774773483605</v>
      </c>
      <c r="Y82" s="34">
        <v>573.21777511733592</v>
      </c>
      <c r="Z82" s="34">
        <v>419.61788452572097</v>
      </c>
      <c r="AA82" s="34">
        <v>499.85650648402094</v>
      </c>
    </row>
    <row r="83" spans="1:27" s="30" customFormat="1" x14ac:dyDescent="0.35">
      <c r="A83" s="31" t="s">
        <v>123</v>
      </c>
      <c r="B83" s="31" t="s">
        <v>65</v>
      </c>
      <c r="C83" s="34">
        <v>2.5656904000000001E-4</v>
      </c>
      <c r="D83" s="34">
        <v>2.5686615999999997E-4</v>
      </c>
      <c r="E83" s="34">
        <v>3.1220542999999999E-4</v>
      </c>
      <c r="F83" s="34">
        <v>3.1572604000000001E-4</v>
      </c>
      <c r="G83" s="34">
        <v>3.1707467999999997E-4</v>
      </c>
      <c r="H83" s="34">
        <v>3.2109255000000001E-4</v>
      </c>
      <c r="I83" s="34">
        <v>3.2244022999999898E-4</v>
      </c>
      <c r="J83" s="34">
        <v>3.2276112999999999E-4</v>
      </c>
      <c r="K83" s="34">
        <v>3.2340130000000001E-4</v>
      </c>
      <c r="L83" s="34">
        <v>3.2361059999999999E-4</v>
      </c>
      <c r="M83" s="34">
        <v>4.127097E-4</v>
      </c>
      <c r="N83" s="34">
        <v>5.5751189999999999E-4</v>
      </c>
      <c r="O83" s="34">
        <v>6.3232372999999997E-4</v>
      </c>
      <c r="P83" s="34">
        <v>6.4106020000000001E-4</v>
      </c>
      <c r="Q83" s="34">
        <v>7.0597189999999999E-4</v>
      </c>
      <c r="R83" s="34">
        <v>7.8851780000000003E-4</v>
      </c>
      <c r="S83" s="34">
        <v>8.9465744999999905E-4</v>
      </c>
      <c r="T83" s="34">
        <v>1.8902526999999901E-3</v>
      </c>
      <c r="U83" s="34">
        <v>1.9191098000000001E-3</v>
      </c>
      <c r="V83" s="34">
        <v>1.91948609999999E-3</v>
      </c>
      <c r="W83" s="34">
        <v>4.4480795000000004E-3</v>
      </c>
      <c r="X83" s="34">
        <v>4.4530793000000001E-3</v>
      </c>
      <c r="Y83" s="34">
        <v>4.4535114000000004E-3</v>
      </c>
      <c r="Z83" s="34">
        <v>4.4694714999999998E-3</v>
      </c>
      <c r="AA83" s="34">
        <v>5.4791663000000003E-3</v>
      </c>
    </row>
    <row r="84" spans="1:27" s="30" customFormat="1" x14ac:dyDescent="0.35">
      <c r="A84" s="31" t="s">
        <v>123</v>
      </c>
      <c r="B84" s="31" t="s">
        <v>34</v>
      </c>
      <c r="C84" s="34">
        <v>7.4167176999999905E-4</v>
      </c>
      <c r="D84" s="34">
        <v>7.4944243999999999E-4</v>
      </c>
      <c r="E84" s="34">
        <v>7.4947990000000003E-4</v>
      </c>
      <c r="F84" s="34">
        <v>7.4950029999999897E-4</v>
      </c>
      <c r="G84" s="34">
        <v>7.5072335000000003E-4</v>
      </c>
      <c r="H84" s="34">
        <v>1.1751315E-3</v>
      </c>
      <c r="I84" s="34">
        <v>1.6202218999999999E-3</v>
      </c>
      <c r="J84" s="34">
        <v>1.8641463E-3</v>
      </c>
      <c r="K84" s="34">
        <v>1.8643379999999899E-3</v>
      </c>
      <c r="L84" s="34">
        <v>4.3332359999999999E-3</v>
      </c>
      <c r="M84" s="34">
        <v>4.5147249999999998E-3</v>
      </c>
      <c r="N84" s="34">
        <v>4.5159470000000002E-3</v>
      </c>
      <c r="O84" s="34">
        <v>4.5165162999999996E-3</v>
      </c>
      <c r="P84" s="34">
        <v>4.5167413E-3</v>
      </c>
      <c r="Q84" s="34">
        <v>4.5168726000000001E-3</v>
      </c>
      <c r="R84" s="34">
        <v>4.5169642999999997E-3</v>
      </c>
      <c r="S84" s="34">
        <v>4.5171059999999999E-3</v>
      </c>
      <c r="T84" s="34">
        <v>4.5173527000000003E-3</v>
      </c>
      <c r="U84" s="34">
        <v>4.5180977000000002E-3</v>
      </c>
      <c r="V84" s="34">
        <v>4.6799731999999997E-3</v>
      </c>
      <c r="W84" s="34">
        <v>4.480482E-3</v>
      </c>
      <c r="X84" s="34">
        <v>4.7041130000000002E-3</v>
      </c>
      <c r="Y84" s="34">
        <v>5.2225845999999999E-3</v>
      </c>
      <c r="Z84" s="34">
        <v>5.2989893999999997E-3</v>
      </c>
      <c r="AA84" s="34">
        <v>5.6027639999999997E-3</v>
      </c>
    </row>
    <row r="85" spans="1:27" s="30" customFormat="1" x14ac:dyDescent="0.35">
      <c r="A85" s="31" t="s">
        <v>123</v>
      </c>
      <c r="B85" s="31" t="s">
        <v>70</v>
      </c>
      <c r="C85" s="34">
        <v>0</v>
      </c>
      <c r="D85" s="34">
        <v>0</v>
      </c>
      <c r="E85" s="34">
        <v>0</v>
      </c>
      <c r="F85" s="34">
        <v>1.1613385E-3</v>
      </c>
      <c r="G85" s="34">
        <v>1.2909478E-3</v>
      </c>
      <c r="H85" s="34">
        <v>1.3581947000000001E-3</v>
      </c>
      <c r="I85" s="34">
        <v>1.4425E-3</v>
      </c>
      <c r="J85" s="34">
        <v>1.5841051E-3</v>
      </c>
      <c r="K85" s="34">
        <v>1.6153477999999899E-3</v>
      </c>
      <c r="L85" s="34">
        <v>1.6804331999999999E-3</v>
      </c>
      <c r="M85" s="34">
        <v>1.8624550000000001E-3</v>
      </c>
      <c r="N85" s="34">
        <v>1.9013992000000001E-3</v>
      </c>
      <c r="O85" s="34">
        <v>2.0056361999999999E-3</v>
      </c>
      <c r="P85" s="34">
        <v>2.1694542E-3</v>
      </c>
      <c r="Q85" s="34">
        <v>2.2880069999999999E-3</v>
      </c>
      <c r="R85" s="34">
        <v>2.4247499999999998E-3</v>
      </c>
      <c r="S85" s="34">
        <v>2.5770836999999898E-3</v>
      </c>
      <c r="T85" s="34">
        <v>2.6523002999999999E-3</v>
      </c>
      <c r="U85" s="34">
        <v>2.9062528999999901E-3</v>
      </c>
      <c r="V85" s="34">
        <v>3.2147780999999898E-3</v>
      </c>
      <c r="W85" s="34">
        <v>3.2489682000000001E-3</v>
      </c>
      <c r="X85" s="34">
        <v>3.3957992999999998E-3</v>
      </c>
      <c r="Y85" s="34">
        <v>3.6876439999999999E-3</v>
      </c>
      <c r="Z85" s="34">
        <v>3.7575779999999902E-3</v>
      </c>
      <c r="AA85" s="34">
        <v>3.9642844000000003E-3</v>
      </c>
    </row>
    <row r="86" spans="1:27" s="30" customFormat="1" x14ac:dyDescent="0.35">
      <c r="A86" s="31" t="s">
        <v>123</v>
      </c>
      <c r="B86" s="31" t="s">
        <v>52</v>
      </c>
      <c r="C86" s="34">
        <v>2.3099999427795401</v>
      </c>
      <c r="D86" s="34">
        <v>2.0999999046325599</v>
      </c>
      <c r="E86" s="34">
        <v>1.8899999856948799</v>
      </c>
      <c r="F86" s="34">
        <v>1.7400000095367401</v>
      </c>
      <c r="G86" s="34">
        <v>1.5900000333786</v>
      </c>
      <c r="H86" s="34">
        <v>1.40999996662139</v>
      </c>
      <c r="I86" s="34">
        <v>1.2699999809265099</v>
      </c>
      <c r="J86" s="34">
        <v>1.12999999523162</v>
      </c>
      <c r="K86" s="34">
        <v>1.00999999046325</v>
      </c>
      <c r="L86" s="34">
        <v>0.91000002622604304</v>
      </c>
      <c r="M86" s="34">
        <v>1.0199999809265099</v>
      </c>
      <c r="N86" s="34">
        <v>1.2300000190734801</v>
      </c>
      <c r="O86" s="34">
        <v>1.4800000190734801</v>
      </c>
      <c r="P86" s="34">
        <v>1.7400000095367401</v>
      </c>
      <c r="Q86" s="34">
        <v>2</v>
      </c>
      <c r="R86" s="34">
        <v>2.2300000190734801</v>
      </c>
      <c r="S86" s="34">
        <v>2.4400000572204501</v>
      </c>
      <c r="T86" s="34">
        <v>2.71000003814697</v>
      </c>
      <c r="U86" s="34">
        <v>3.0199999809265101</v>
      </c>
      <c r="V86" s="34">
        <v>3.1900000572204501</v>
      </c>
      <c r="W86" s="34">
        <v>3.3399999141693102</v>
      </c>
      <c r="X86" s="34">
        <v>3.4700000286102202</v>
      </c>
      <c r="Y86" s="34">
        <v>3.5799999237060498</v>
      </c>
      <c r="Z86" s="34">
        <v>3.6800000667571999</v>
      </c>
      <c r="AA86" s="34">
        <v>3.75</v>
      </c>
    </row>
    <row r="87" spans="1:27" s="30" customFormat="1" x14ac:dyDescent="0.35">
      <c r="A87" s="38" t="s">
        <v>127</v>
      </c>
      <c r="B87" s="38"/>
      <c r="C87" s="35">
        <v>3135.7005423033233</v>
      </c>
      <c r="D87" s="35">
        <v>3135.7025264618128</v>
      </c>
      <c r="E87" s="35">
        <v>3135.7033148267928</v>
      </c>
      <c r="F87" s="35">
        <v>3135.7033554431732</v>
      </c>
      <c r="G87" s="35">
        <v>3135.7033823047632</v>
      </c>
      <c r="H87" s="35">
        <v>3135.7034540468835</v>
      </c>
      <c r="I87" s="35">
        <v>3135.7035532847631</v>
      </c>
      <c r="J87" s="35">
        <v>3135.7036000711732</v>
      </c>
      <c r="K87" s="35">
        <v>3135.7039504339737</v>
      </c>
      <c r="L87" s="35">
        <v>3135.7042800718132</v>
      </c>
      <c r="M87" s="35">
        <v>3135.7044016983432</v>
      </c>
      <c r="N87" s="35">
        <v>3135.7049073755829</v>
      </c>
      <c r="O87" s="35">
        <v>3135.7050812478733</v>
      </c>
      <c r="P87" s="35">
        <v>3135.7056161457531</v>
      </c>
      <c r="Q87" s="35">
        <v>3135.7059874205734</v>
      </c>
      <c r="R87" s="35">
        <v>3135.7065496122236</v>
      </c>
      <c r="S87" s="35">
        <v>3135.7068546228934</v>
      </c>
      <c r="T87" s="35">
        <v>3135.7128935268729</v>
      </c>
      <c r="U87" s="35">
        <v>3135.713109216133</v>
      </c>
      <c r="V87" s="35">
        <v>3015.7131364002835</v>
      </c>
      <c r="W87" s="35">
        <v>3015.7239256635635</v>
      </c>
      <c r="X87" s="35">
        <v>3015.7240456564832</v>
      </c>
      <c r="Y87" s="35">
        <v>3015.724094075033</v>
      </c>
      <c r="Z87" s="35">
        <v>2862.1242950094183</v>
      </c>
      <c r="AA87" s="35">
        <v>2942.3641224207181</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342.337780957836</v>
      </c>
      <c r="D92" s="34">
        <v>362.33780246764599</v>
      </c>
      <c r="E92" s="34">
        <v>362.33877356452598</v>
      </c>
      <c r="F92" s="34">
        <v>362.33877377731596</v>
      </c>
      <c r="G92" s="34">
        <v>362.33878120291598</v>
      </c>
      <c r="H92" s="34">
        <v>362.34174803420603</v>
      </c>
      <c r="I92" s="34">
        <v>362.34506435210596</v>
      </c>
      <c r="J92" s="34">
        <v>362.35193498870603</v>
      </c>
      <c r="K92" s="34">
        <v>362.35193691260599</v>
      </c>
      <c r="L92" s="34">
        <v>332.377180220306</v>
      </c>
      <c r="M92" s="34">
        <v>332.37948219360595</v>
      </c>
      <c r="N92" s="34">
        <v>332.38401318000598</v>
      </c>
      <c r="O92" s="34">
        <v>277.05623855520003</v>
      </c>
      <c r="P92" s="34">
        <v>252.0576619659</v>
      </c>
      <c r="Q92" s="34">
        <v>1974.7024161318</v>
      </c>
      <c r="R92" s="34">
        <v>1974.7024175289998</v>
      </c>
      <c r="S92" s="34">
        <v>4895.8759191199997</v>
      </c>
      <c r="T92" s="34">
        <v>4895.8759197946993</v>
      </c>
      <c r="U92" s="34">
        <v>5012.7548128906992</v>
      </c>
      <c r="V92" s="34">
        <v>5552.6306901281896</v>
      </c>
      <c r="W92" s="34">
        <v>7056.3661995619996</v>
      </c>
      <c r="X92" s="34">
        <v>7689.731820650999</v>
      </c>
      <c r="Y92" s="34">
        <v>9085.2205574905893</v>
      </c>
      <c r="Z92" s="34">
        <v>9085.2226816353905</v>
      </c>
      <c r="AA92" s="34">
        <v>9075.2233908789913</v>
      </c>
    </row>
    <row r="93" spans="1:27" collapsed="1" x14ac:dyDescent="0.35">
      <c r="A93" s="31" t="s">
        <v>38</v>
      </c>
      <c r="B93" s="31" t="s">
        <v>113</v>
      </c>
      <c r="C93" s="34">
        <v>1330</v>
      </c>
      <c r="D93" s="34">
        <v>1330</v>
      </c>
      <c r="E93" s="34">
        <v>1330</v>
      </c>
      <c r="F93" s="34">
        <v>1330.0088133357101</v>
      </c>
      <c r="G93" s="34">
        <v>3370.0093250666</v>
      </c>
      <c r="H93" s="34">
        <v>3370.0097068368304</v>
      </c>
      <c r="I93" s="34">
        <v>3370.0100792544999</v>
      </c>
      <c r="J93" s="34">
        <v>3370.0112295029999</v>
      </c>
      <c r="K93" s="34">
        <v>3370.0115880991998</v>
      </c>
      <c r="L93" s="34">
        <v>3370.0119198268994</v>
      </c>
      <c r="M93" s="34">
        <v>3370.0124054769999</v>
      </c>
      <c r="N93" s="34">
        <v>3370.0128216907001</v>
      </c>
      <c r="O93" s="34">
        <v>3370.0132584763996</v>
      </c>
      <c r="P93" s="34">
        <v>3370.0138257704002</v>
      </c>
      <c r="Q93" s="34">
        <v>3370.0176824154996</v>
      </c>
      <c r="R93" s="34">
        <v>3370.0197883959004</v>
      </c>
      <c r="S93" s="34">
        <v>3370.0685076709001</v>
      </c>
      <c r="T93" s="34">
        <v>3370.0687406078996</v>
      </c>
      <c r="U93" s="34">
        <v>3370.0691971072001</v>
      </c>
      <c r="V93" s="34">
        <v>3370.0811777650997</v>
      </c>
      <c r="W93" s="34">
        <v>3370.0818007710996</v>
      </c>
      <c r="X93" s="34">
        <v>3784.5378929451995</v>
      </c>
      <c r="Y93" s="34">
        <v>3784.5736187025</v>
      </c>
      <c r="Z93" s="34">
        <v>3784.5915811990003</v>
      </c>
      <c r="AA93" s="34">
        <v>3784.5919156488003</v>
      </c>
    </row>
    <row r="94" spans="1:27" x14ac:dyDescent="0.35">
      <c r="A94" s="31" t="s">
        <v>38</v>
      </c>
      <c r="B94" s="31" t="s">
        <v>72</v>
      </c>
      <c r="C94" s="34">
        <v>123.78999909758556</v>
      </c>
      <c r="D94" s="34">
        <v>111.41000039875483</v>
      </c>
      <c r="E94" s="34">
        <v>100.24999886751158</v>
      </c>
      <c r="F94" s="34">
        <v>90.209999501704985</v>
      </c>
      <c r="G94" s="34">
        <v>81.17999988794314</v>
      </c>
      <c r="H94" s="34">
        <v>73.050000220537058</v>
      </c>
      <c r="I94" s="34">
        <v>65.750000506639296</v>
      </c>
      <c r="J94" s="34">
        <v>59.150000154971799</v>
      </c>
      <c r="K94" s="34">
        <v>53.229999952018012</v>
      </c>
      <c r="L94" s="34">
        <v>47.910000607371252</v>
      </c>
      <c r="M94" s="34">
        <v>53.220000617205912</v>
      </c>
      <c r="N94" s="34">
        <v>64.780001550912672</v>
      </c>
      <c r="O94" s="34">
        <v>77.600001037120578</v>
      </c>
      <c r="P94" s="34">
        <v>89.720002129673787</v>
      </c>
      <c r="Q94" s="34">
        <v>101.64999876916396</v>
      </c>
      <c r="R94" s="34">
        <v>111.47999882698041</v>
      </c>
      <c r="S94" s="34">
        <v>122.04999902844413</v>
      </c>
      <c r="T94" s="34">
        <v>135.04000264406187</v>
      </c>
      <c r="U94" s="34">
        <v>150.53000128269176</v>
      </c>
      <c r="V94" s="34">
        <v>160.23000252246831</v>
      </c>
      <c r="W94" s="34">
        <v>169.09999671578402</v>
      </c>
      <c r="X94" s="34">
        <v>177.11000314354882</v>
      </c>
      <c r="Y94" s="34">
        <v>184.34000152349466</v>
      </c>
      <c r="Z94" s="34">
        <v>190.76000329852093</v>
      </c>
      <c r="AA94" s="34">
        <v>196.5099966228006</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4.6812107199999996E-3</v>
      </c>
      <c r="D97" s="34">
        <v>4.683238299999999E-3</v>
      </c>
      <c r="E97" s="34">
        <v>5.6541252899999974E-3</v>
      </c>
      <c r="F97" s="34">
        <v>5.6542580099999979E-3</v>
      </c>
      <c r="G97" s="34">
        <v>5.6563530599999991E-3</v>
      </c>
      <c r="H97" s="34">
        <v>6.9328580999999893E-3</v>
      </c>
      <c r="I97" s="34">
        <v>8.2943033999999805E-3</v>
      </c>
      <c r="J97" s="34">
        <v>9.0306890999999802E-3</v>
      </c>
      <c r="K97" s="34">
        <v>9.0316672999999799E-3</v>
      </c>
      <c r="L97" s="34">
        <v>2.3725893400000003E-2</v>
      </c>
      <c r="M97" s="34">
        <v>2.5190331500000003E-2</v>
      </c>
      <c r="N97" s="34">
        <v>2.755227989999998E-2</v>
      </c>
      <c r="O97" s="34">
        <v>2.8511650899999998E-2</v>
      </c>
      <c r="P97" s="34">
        <v>2.8910422899999989E-2</v>
      </c>
      <c r="Q97" s="34">
        <v>1049.6488665282</v>
      </c>
      <c r="R97" s="34">
        <v>1049.6488671231998</v>
      </c>
      <c r="S97" s="34">
        <v>2707.6936520139993</v>
      </c>
      <c r="T97" s="34">
        <v>2707.6936524419998</v>
      </c>
      <c r="U97" s="34">
        <v>2707.6938547929999</v>
      </c>
      <c r="V97" s="34">
        <v>2822.4865101549999</v>
      </c>
      <c r="W97" s="34">
        <v>3445.5960690799998</v>
      </c>
      <c r="X97" s="34">
        <v>3693.2421665379989</v>
      </c>
      <c r="Y97" s="34">
        <v>4099.6543349059903</v>
      </c>
      <c r="Z97" s="34">
        <v>4099.6552226459908</v>
      </c>
      <c r="AA97" s="34">
        <v>4099.6553881149903</v>
      </c>
    </row>
    <row r="98" spans="1:27" x14ac:dyDescent="0.35">
      <c r="A98" s="31" t="s">
        <v>119</v>
      </c>
      <c r="B98" s="31" t="s">
        <v>113</v>
      </c>
      <c r="C98" s="34">
        <v>840</v>
      </c>
      <c r="D98" s="34">
        <v>840</v>
      </c>
      <c r="E98" s="34">
        <v>840</v>
      </c>
      <c r="F98" s="34">
        <v>840.0052310717</v>
      </c>
      <c r="G98" s="34">
        <v>2880.0053818928</v>
      </c>
      <c r="H98" s="34">
        <v>2880.0054945082002</v>
      </c>
      <c r="I98" s="34">
        <v>2880.0056073607998</v>
      </c>
      <c r="J98" s="34">
        <v>2880.0057149274999</v>
      </c>
      <c r="K98" s="34">
        <v>2880.0059036713001</v>
      </c>
      <c r="L98" s="34">
        <v>2880.0060505860001</v>
      </c>
      <c r="M98" s="34">
        <v>2880.0062172886001</v>
      </c>
      <c r="N98" s="34">
        <v>2880.0064085223999</v>
      </c>
      <c r="O98" s="34">
        <v>2880.0065921272999</v>
      </c>
      <c r="P98" s="34">
        <v>2880.0067990547</v>
      </c>
      <c r="Q98" s="34">
        <v>2880.0092683994999</v>
      </c>
      <c r="R98" s="34">
        <v>2880.0095758927</v>
      </c>
      <c r="S98" s="34">
        <v>2880.0428800036002</v>
      </c>
      <c r="T98" s="34">
        <v>2880.0429506168998</v>
      </c>
      <c r="U98" s="34">
        <v>2880.043053118</v>
      </c>
      <c r="V98" s="34">
        <v>2880.0436608569998</v>
      </c>
      <c r="W98" s="34">
        <v>2880.0439202522998</v>
      </c>
      <c r="X98" s="34">
        <v>2880.0441540116999</v>
      </c>
      <c r="Y98" s="34">
        <v>2880.0594545959998</v>
      </c>
      <c r="Z98" s="34">
        <v>2880.0764240520002</v>
      </c>
      <c r="AA98" s="34">
        <v>2880.0764712989999</v>
      </c>
    </row>
    <row r="99" spans="1:27" x14ac:dyDescent="0.35">
      <c r="A99" s="31" t="s">
        <v>119</v>
      </c>
      <c r="B99" s="31" t="s">
        <v>72</v>
      </c>
      <c r="C99" s="34">
        <v>38.939999192953032</v>
      </c>
      <c r="D99" s="34">
        <v>36.570000723004284</v>
      </c>
      <c r="E99" s="34">
        <v>34.119999110698686</v>
      </c>
      <c r="F99" s="34">
        <v>32.960000216960843</v>
      </c>
      <c r="G99" s="34">
        <v>30.909999549388836</v>
      </c>
      <c r="H99" s="34">
        <v>28.099999338388383</v>
      </c>
      <c r="I99" s="34">
        <v>25.789999991655282</v>
      </c>
      <c r="J99" s="34">
        <v>23.279999434947872</v>
      </c>
      <c r="K99" s="34">
        <v>21.230000190436762</v>
      </c>
      <c r="L99" s="34">
        <v>19.240000352263444</v>
      </c>
      <c r="M99" s="34">
        <v>21.660000674426477</v>
      </c>
      <c r="N99" s="34">
        <v>26.480000883340772</v>
      </c>
      <c r="O99" s="34">
        <v>32.050000369548698</v>
      </c>
      <c r="P99" s="34">
        <v>37.130000784993157</v>
      </c>
      <c r="Q99" s="34">
        <v>42.219999417662557</v>
      </c>
      <c r="R99" s="34">
        <v>46.389998197555521</v>
      </c>
      <c r="S99" s="34">
        <v>50.989998131990404</v>
      </c>
      <c r="T99" s="34">
        <v>56.620000660419379</v>
      </c>
      <c r="U99" s="34">
        <v>63.279999852180438</v>
      </c>
      <c r="V99" s="34">
        <v>67.380000710487266</v>
      </c>
      <c r="W99" s="34">
        <v>71.110000997781711</v>
      </c>
      <c r="X99" s="34">
        <v>74.470001131296115</v>
      </c>
      <c r="Y99" s="34">
        <v>77.480000913143101</v>
      </c>
      <c r="Z99" s="34">
        <v>80.150001019239326</v>
      </c>
      <c r="AA99" s="34">
        <v>82.519998759031211</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102.0007280901</v>
      </c>
      <c r="D102" s="34">
        <v>122.00073000099999</v>
      </c>
      <c r="E102" s="34">
        <v>122.00073005963</v>
      </c>
      <c r="F102" s="34">
        <v>122.00073008146001</v>
      </c>
      <c r="G102" s="34">
        <v>122.00073075346999</v>
      </c>
      <c r="H102" s="34">
        <v>122.0011361527</v>
      </c>
      <c r="I102" s="34">
        <v>122.00157213599999</v>
      </c>
      <c r="J102" s="34">
        <v>122.001791056</v>
      </c>
      <c r="K102" s="34">
        <v>122.0017914451</v>
      </c>
      <c r="L102" s="34">
        <v>122.00517163000001</v>
      </c>
      <c r="M102" s="34">
        <v>122.00528561839999</v>
      </c>
      <c r="N102" s="34">
        <v>122.0060603884</v>
      </c>
      <c r="O102" s="34">
        <v>122.006620295</v>
      </c>
      <c r="P102" s="34">
        <v>122.006778568</v>
      </c>
      <c r="Q102" s="34">
        <v>122.017673906</v>
      </c>
      <c r="R102" s="34">
        <v>122.017674418</v>
      </c>
      <c r="S102" s="34">
        <v>482.70614999999998</v>
      </c>
      <c r="T102" s="34">
        <v>482.70614999999998</v>
      </c>
      <c r="U102" s="34">
        <v>482.70617999999899</v>
      </c>
      <c r="V102" s="34">
        <v>677.04480000000001</v>
      </c>
      <c r="W102" s="34">
        <v>1557.6723999999999</v>
      </c>
      <c r="X102" s="34">
        <v>1943.3916999999999</v>
      </c>
      <c r="Y102" s="34">
        <v>1943.3918000000001</v>
      </c>
      <c r="Z102" s="34">
        <v>1943.3918000000001</v>
      </c>
      <c r="AA102" s="34">
        <v>1943.3920000000001</v>
      </c>
    </row>
    <row r="103" spans="1:27" x14ac:dyDescent="0.35">
      <c r="A103" s="31" t="s">
        <v>120</v>
      </c>
      <c r="B103" s="31" t="s">
        <v>113</v>
      </c>
      <c r="C103" s="34">
        <v>490</v>
      </c>
      <c r="D103" s="34">
        <v>490</v>
      </c>
      <c r="E103" s="34">
        <v>490</v>
      </c>
      <c r="F103" s="34">
        <v>490.00084774516</v>
      </c>
      <c r="G103" s="34">
        <v>490.00091307219998</v>
      </c>
      <c r="H103" s="34">
        <v>490.00097308749997</v>
      </c>
      <c r="I103" s="34">
        <v>490.0010308551</v>
      </c>
      <c r="J103" s="34">
        <v>490.0010882254</v>
      </c>
      <c r="K103" s="34">
        <v>490.00119044949997</v>
      </c>
      <c r="L103" s="34">
        <v>490.00126081970001</v>
      </c>
      <c r="M103" s="34">
        <v>490.00133341930001</v>
      </c>
      <c r="N103" s="34">
        <v>490.00144591140003</v>
      </c>
      <c r="O103" s="34">
        <v>490.00153049329998</v>
      </c>
      <c r="P103" s="34">
        <v>490.00163580190002</v>
      </c>
      <c r="Q103" s="34">
        <v>490.00213540350001</v>
      </c>
      <c r="R103" s="34">
        <v>490.00291209160002</v>
      </c>
      <c r="S103" s="34">
        <v>490.00698521100003</v>
      </c>
      <c r="T103" s="34">
        <v>490.00702532240001</v>
      </c>
      <c r="U103" s="34">
        <v>490.00706830569999</v>
      </c>
      <c r="V103" s="34">
        <v>490.01749937599999</v>
      </c>
      <c r="W103" s="34">
        <v>490.01770285100002</v>
      </c>
      <c r="X103" s="34">
        <v>904.47333000000003</v>
      </c>
      <c r="Y103" s="34">
        <v>904.47333000000003</v>
      </c>
      <c r="Z103" s="34">
        <v>904.47335999999996</v>
      </c>
      <c r="AA103" s="34">
        <v>904.47340000000008</v>
      </c>
    </row>
    <row r="104" spans="1:27" x14ac:dyDescent="0.35">
      <c r="A104" s="31" t="s">
        <v>120</v>
      </c>
      <c r="B104" s="31" t="s">
        <v>72</v>
      </c>
      <c r="C104" s="34">
        <v>15.7200002670288</v>
      </c>
      <c r="D104" s="34">
        <v>14.8500003814697</v>
      </c>
      <c r="E104" s="34">
        <v>13.899999618530201</v>
      </c>
      <c r="F104" s="34">
        <v>13.7100000381469</v>
      </c>
      <c r="G104" s="34">
        <v>13.289999961853001</v>
      </c>
      <c r="H104" s="34">
        <v>12.699999809265099</v>
      </c>
      <c r="I104" s="34">
        <v>11.6300001144409</v>
      </c>
      <c r="J104" s="34">
        <v>10.5100002288818</v>
      </c>
      <c r="K104" s="34">
        <v>9.8100004196166992</v>
      </c>
      <c r="L104" s="34">
        <v>8.6800003051757795</v>
      </c>
      <c r="M104" s="34">
        <v>9.5900001525878906</v>
      </c>
      <c r="N104" s="34">
        <v>12.1300001144409</v>
      </c>
      <c r="O104" s="34">
        <v>14.619999885559</v>
      </c>
      <c r="P104" s="34">
        <v>17.360000610351499</v>
      </c>
      <c r="Q104" s="34">
        <v>19.879999160766602</v>
      </c>
      <c r="R104" s="34">
        <v>21.860000610351499</v>
      </c>
      <c r="S104" s="34">
        <v>23.909999847412099</v>
      </c>
      <c r="T104" s="34">
        <v>26.610000610351499</v>
      </c>
      <c r="U104" s="34">
        <v>30.040000915527301</v>
      </c>
      <c r="V104" s="34">
        <v>32.220001220703097</v>
      </c>
      <c r="W104" s="34">
        <v>34.259998321533203</v>
      </c>
      <c r="X104" s="34">
        <v>36.150001525878899</v>
      </c>
      <c r="Y104" s="34">
        <v>37.900001525878899</v>
      </c>
      <c r="Z104" s="34">
        <v>39.490001678466797</v>
      </c>
      <c r="AA104" s="34">
        <v>40.959999084472599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75.330774108705995</v>
      </c>
      <c r="D107" s="34">
        <v>75.330777582365997</v>
      </c>
      <c r="E107" s="34">
        <v>75.330777628606</v>
      </c>
      <c r="F107" s="34">
        <v>75.330777649246002</v>
      </c>
      <c r="G107" s="34">
        <v>75.330780591905992</v>
      </c>
      <c r="H107" s="34">
        <v>75.331268679906003</v>
      </c>
      <c r="I107" s="34">
        <v>75.331819110805995</v>
      </c>
      <c r="J107" s="34">
        <v>75.337231081705994</v>
      </c>
      <c r="K107" s="34">
        <v>75.337231146706003</v>
      </c>
      <c r="L107" s="34">
        <v>75.337434188505995</v>
      </c>
      <c r="M107" s="34">
        <v>75.337443027706001</v>
      </c>
      <c r="N107" s="34">
        <v>75.337456831705992</v>
      </c>
      <c r="O107" s="34">
        <v>20.007458034999999</v>
      </c>
      <c r="P107" s="34">
        <v>20.007458505700001</v>
      </c>
      <c r="Q107" s="34">
        <v>20.007458825000001</v>
      </c>
      <c r="R107" s="34">
        <v>20.007459023500001</v>
      </c>
      <c r="S107" s="34">
        <v>546.31970000000001</v>
      </c>
      <c r="T107" s="34">
        <v>546.31970000000001</v>
      </c>
      <c r="U107" s="34">
        <v>663.19835999999998</v>
      </c>
      <c r="V107" s="34">
        <v>816.42570000000001</v>
      </c>
      <c r="W107" s="34">
        <v>816.42505000000006</v>
      </c>
      <c r="X107" s="34">
        <v>816.42505000000006</v>
      </c>
      <c r="Y107" s="34">
        <v>897.17380000000003</v>
      </c>
      <c r="Z107" s="34">
        <v>897.17426</v>
      </c>
      <c r="AA107" s="34">
        <v>897.17430000000002</v>
      </c>
    </row>
    <row r="108" spans="1:27" x14ac:dyDescent="0.35">
      <c r="A108" s="31" t="s">
        <v>121</v>
      </c>
      <c r="B108" s="31" t="s">
        <v>113</v>
      </c>
      <c r="C108" s="34">
        <v>0</v>
      </c>
      <c r="D108" s="34">
        <v>0</v>
      </c>
      <c r="E108" s="34">
        <v>0</v>
      </c>
      <c r="F108" s="34">
        <v>9.4370235000000005E-4</v>
      </c>
      <c r="G108" s="34">
        <v>1.0605542999999999E-3</v>
      </c>
      <c r="H108" s="34">
        <v>1.1519598E-3</v>
      </c>
      <c r="I108" s="34">
        <v>1.2255377000000001E-3</v>
      </c>
      <c r="J108" s="34">
        <v>2.0112519999999998E-3</v>
      </c>
      <c r="K108" s="34">
        <v>2.0113929999999898E-3</v>
      </c>
      <c r="L108" s="34">
        <v>2.0114714000000001E-3</v>
      </c>
      <c r="M108" s="34">
        <v>2.0118520000000002E-3</v>
      </c>
      <c r="N108" s="34">
        <v>2.0135660000000001E-3</v>
      </c>
      <c r="O108" s="34">
        <v>2.0186976000000001E-3</v>
      </c>
      <c r="P108" s="34">
        <v>2.0325451999999998E-3</v>
      </c>
      <c r="Q108" s="34">
        <v>2.0994679999999902E-3</v>
      </c>
      <c r="R108" s="34">
        <v>2.3140669999999999E-3</v>
      </c>
      <c r="S108" s="34">
        <v>1.3118375999999999E-2</v>
      </c>
      <c r="T108" s="34">
        <v>1.3145538999999999E-2</v>
      </c>
      <c r="U108" s="34">
        <v>1.318249E-2</v>
      </c>
      <c r="V108" s="34">
        <v>1.3379251E-2</v>
      </c>
      <c r="W108" s="34">
        <v>1.3452677999999999E-2</v>
      </c>
      <c r="X108" s="34">
        <v>1.35181425E-2</v>
      </c>
      <c r="Y108" s="34">
        <v>3.2943982999999899E-2</v>
      </c>
      <c r="Z108" s="34">
        <v>3.3373337000000003E-2</v>
      </c>
      <c r="AA108" s="34">
        <v>3.3392235999999999E-2</v>
      </c>
    </row>
    <row r="109" spans="1:27" x14ac:dyDescent="0.35">
      <c r="A109" s="31" t="s">
        <v>121</v>
      </c>
      <c r="B109" s="31" t="s">
        <v>72</v>
      </c>
      <c r="C109" s="34">
        <v>18.159999847412099</v>
      </c>
      <c r="D109" s="34">
        <v>16.790000915527301</v>
      </c>
      <c r="E109" s="34">
        <v>15.569999694824199</v>
      </c>
      <c r="F109" s="34">
        <v>14.7299995422363</v>
      </c>
      <c r="G109" s="34">
        <v>14.189999580383301</v>
      </c>
      <c r="H109" s="34">
        <v>13.310000419616699</v>
      </c>
      <c r="I109" s="34">
        <v>12.270000457763601</v>
      </c>
      <c r="J109" s="34">
        <v>11.550000190734799</v>
      </c>
      <c r="K109" s="34">
        <v>11.149999618530201</v>
      </c>
      <c r="L109" s="34">
        <v>10.399999618530201</v>
      </c>
      <c r="M109" s="34">
        <v>12.3400001525878</v>
      </c>
      <c r="N109" s="34">
        <v>15.1800003051757</v>
      </c>
      <c r="O109" s="34">
        <v>18.540000915527301</v>
      </c>
      <c r="P109" s="34">
        <v>21.440000534057599</v>
      </c>
      <c r="Q109" s="34">
        <v>24.409999847412099</v>
      </c>
      <c r="R109" s="34">
        <v>26.840000152587798</v>
      </c>
      <c r="S109" s="34">
        <v>29.610000610351499</v>
      </c>
      <c r="T109" s="34">
        <v>33.150001525878899</v>
      </c>
      <c r="U109" s="34">
        <v>37.470001220703097</v>
      </c>
      <c r="V109" s="34">
        <v>40.090000152587798</v>
      </c>
      <c r="W109" s="34">
        <v>42.509998321533203</v>
      </c>
      <c r="X109" s="34">
        <v>44.720001220703097</v>
      </c>
      <c r="Y109" s="34">
        <v>46.75</v>
      </c>
      <c r="Z109" s="34">
        <v>48.569999694824197</v>
      </c>
      <c r="AA109" s="34">
        <v>50.2299995422363</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165.00085587653999</v>
      </c>
      <c r="D112" s="34">
        <v>165.00086220354001</v>
      </c>
      <c r="E112" s="34">
        <v>165.0008622711</v>
      </c>
      <c r="F112" s="34">
        <v>165.0008622883</v>
      </c>
      <c r="G112" s="34">
        <v>165.00086278113</v>
      </c>
      <c r="H112" s="34">
        <v>165.00123521200001</v>
      </c>
      <c r="I112" s="34">
        <v>165.00175858</v>
      </c>
      <c r="J112" s="34">
        <v>165.00201801559999</v>
      </c>
      <c r="K112" s="34">
        <v>165.00201831550001</v>
      </c>
      <c r="L112" s="34">
        <v>135.00651527240001</v>
      </c>
      <c r="M112" s="34">
        <v>135.00704849100001</v>
      </c>
      <c r="N112" s="34">
        <v>135.00842773299999</v>
      </c>
      <c r="O112" s="34">
        <v>135.00913205800001</v>
      </c>
      <c r="P112" s="34">
        <v>110.009997728</v>
      </c>
      <c r="Q112" s="34">
        <v>783.02390000000003</v>
      </c>
      <c r="R112" s="34">
        <v>783.02390000000003</v>
      </c>
      <c r="S112" s="34">
        <v>1159.1519000000001</v>
      </c>
      <c r="T112" s="34">
        <v>1159.1519000000001</v>
      </c>
      <c r="U112" s="34">
        <v>1159.1519000000001</v>
      </c>
      <c r="V112" s="34">
        <v>1236.6689999999901</v>
      </c>
      <c r="W112" s="34">
        <v>1236.6682000000001</v>
      </c>
      <c r="X112" s="34">
        <v>1236.6682000000001</v>
      </c>
      <c r="Y112" s="34">
        <v>2144.9953999999998</v>
      </c>
      <c r="Z112" s="34">
        <v>2144.9961000000003</v>
      </c>
      <c r="AA112" s="34">
        <v>2134.9961000000003</v>
      </c>
    </row>
    <row r="113" spans="1:27" x14ac:dyDescent="0.35">
      <c r="A113" s="31" t="s">
        <v>122</v>
      </c>
      <c r="B113" s="31" t="s">
        <v>113</v>
      </c>
      <c r="C113" s="34">
        <v>0</v>
      </c>
      <c r="D113" s="34">
        <v>0</v>
      </c>
      <c r="E113" s="34">
        <v>0</v>
      </c>
      <c r="F113" s="34">
        <v>6.2947800000000005E-4</v>
      </c>
      <c r="G113" s="34">
        <v>6.7859949999999995E-4</v>
      </c>
      <c r="H113" s="34">
        <v>7.2908662999999997E-4</v>
      </c>
      <c r="I113" s="34">
        <v>7.7300090000000001E-4</v>
      </c>
      <c r="J113" s="34">
        <v>8.3099300000000003E-4</v>
      </c>
      <c r="K113" s="34">
        <v>8.6723759999999997E-4</v>
      </c>
      <c r="L113" s="34">
        <v>9.1651660000000002E-4</v>
      </c>
      <c r="M113" s="34">
        <v>9.804620999999999E-4</v>
      </c>
      <c r="N113" s="34">
        <v>1.0522916999999999E-3</v>
      </c>
      <c r="O113" s="34">
        <v>1.111522E-3</v>
      </c>
      <c r="P113" s="34">
        <v>1.1889144E-3</v>
      </c>
      <c r="Q113" s="34">
        <v>1.8911374999999999E-3</v>
      </c>
      <c r="R113" s="34">
        <v>2.5615945999999902E-3</v>
      </c>
      <c r="S113" s="34">
        <v>2.9469965999999901E-3</v>
      </c>
      <c r="T113" s="34">
        <v>2.9668292999999999E-3</v>
      </c>
      <c r="U113" s="34">
        <v>2.9869405999999898E-3</v>
      </c>
      <c r="V113" s="34">
        <v>3.423503E-3</v>
      </c>
      <c r="W113" s="34">
        <v>3.4760215999999999E-3</v>
      </c>
      <c r="X113" s="34">
        <v>3.4949917E-3</v>
      </c>
      <c r="Y113" s="34">
        <v>4.2024795E-3</v>
      </c>
      <c r="Z113" s="34">
        <v>4.6662320000000002E-3</v>
      </c>
      <c r="AA113" s="34">
        <v>4.6878294000000003E-3</v>
      </c>
    </row>
    <row r="114" spans="1:27" x14ac:dyDescent="0.35">
      <c r="A114" s="31" t="s">
        <v>122</v>
      </c>
      <c r="B114" s="31" t="s">
        <v>72</v>
      </c>
      <c r="C114" s="34">
        <v>48.659999847412102</v>
      </c>
      <c r="D114" s="34">
        <v>41.099998474121001</v>
      </c>
      <c r="E114" s="34">
        <v>34.770000457763601</v>
      </c>
      <c r="F114" s="34">
        <v>27.069999694824201</v>
      </c>
      <c r="G114" s="34">
        <v>21.2000007629394</v>
      </c>
      <c r="H114" s="34">
        <v>17.530000686645501</v>
      </c>
      <c r="I114" s="34">
        <v>14.789999961853001</v>
      </c>
      <c r="J114" s="34">
        <v>12.6800003051757</v>
      </c>
      <c r="K114" s="34">
        <v>10.029999732971101</v>
      </c>
      <c r="L114" s="34">
        <v>8.6800003051757795</v>
      </c>
      <c r="M114" s="34">
        <v>8.6099996566772408</v>
      </c>
      <c r="N114" s="34">
        <v>9.7600002288818306</v>
      </c>
      <c r="O114" s="34">
        <v>10.9099998474121</v>
      </c>
      <c r="P114" s="34">
        <v>12.050000190734799</v>
      </c>
      <c r="Q114" s="34">
        <v>13.140000343322701</v>
      </c>
      <c r="R114" s="34">
        <v>14.1599998474121</v>
      </c>
      <c r="S114" s="34">
        <v>15.1000003814697</v>
      </c>
      <c r="T114" s="34">
        <v>15.949999809265099</v>
      </c>
      <c r="U114" s="34">
        <v>16.7199993133544</v>
      </c>
      <c r="V114" s="34">
        <v>17.350000381469702</v>
      </c>
      <c r="W114" s="34">
        <v>17.879999160766602</v>
      </c>
      <c r="X114" s="34">
        <v>18.299999237060501</v>
      </c>
      <c r="Y114" s="34">
        <v>18.629999160766602</v>
      </c>
      <c r="Z114" s="34">
        <v>18.870000839233398</v>
      </c>
      <c r="AA114" s="34">
        <v>19.049999237060501</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7.4167176999999905E-4</v>
      </c>
      <c r="D117" s="34">
        <v>7.4944243999999999E-4</v>
      </c>
      <c r="E117" s="34">
        <v>7.4947990000000003E-4</v>
      </c>
      <c r="F117" s="34">
        <v>7.4950029999999897E-4</v>
      </c>
      <c r="G117" s="34">
        <v>7.5072335000000003E-4</v>
      </c>
      <c r="H117" s="34">
        <v>1.1751315E-3</v>
      </c>
      <c r="I117" s="34">
        <v>1.6202218999999999E-3</v>
      </c>
      <c r="J117" s="34">
        <v>1.8641463E-3</v>
      </c>
      <c r="K117" s="34">
        <v>1.8643379999999899E-3</v>
      </c>
      <c r="L117" s="34">
        <v>4.3332359999999999E-3</v>
      </c>
      <c r="M117" s="34">
        <v>4.5147249999999998E-3</v>
      </c>
      <c r="N117" s="34">
        <v>4.5159470000000002E-3</v>
      </c>
      <c r="O117" s="34">
        <v>4.5165162999999996E-3</v>
      </c>
      <c r="P117" s="34">
        <v>4.5167413E-3</v>
      </c>
      <c r="Q117" s="34">
        <v>4.5168726000000001E-3</v>
      </c>
      <c r="R117" s="34">
        <v>4.5169642999999997E-3</v>
      </c>
      <c r="S117" s="34">
        <v>4.5171059999999999E-3</v>
      </c>
      <c r="T117" s="34">
        <v>4.5173527000000003E-3</v>
      </c>
      <c r="U117" s="34">
        <v>4.5180977000000002E-3</v>
      </c>
      <c r="V117" s="34">
        <v>4.6799731999999997E-3</v>
      </c>
      <c r="W117" s="34">
        <v>4.480482E-3</v>
      </c>
      <c r="X117" s="34">
        <v>4.7041130000000002E-3</v>
      </c>
      <c r="Y117" s="34">
        <v>5.2225845999999999E-3</v>
      </c>
      <c r="Z117" s="34">
        <v>5.2989893999999997E-3</v>
      </c>
      <c r="AA117" s="34">
        <v>5.6027639999999997E-3</v>
      </c>
    </row>
    <row r="118" spans="1:27" x14ac:dyDescent="0.35">
      <c r="A118" s="31" t="s">
        <v>123</v>
      </c>
      <c r="B118" s="31" t="s">
        <v>113</v>
      </c>
      <c r="C118" s="34">
        <v>0</v>
      </c>
      <c r="D118" s="34">
        <v>0</v>
      </c>
      <c r="E118" s="34">
        <v>0</v>
      </c>
      <c r="F118" s="34">
        <v>1.1613385E-3</v>
      </c>
      <c r="G118" s="34">
        <v>1.2909478E-3</v>
      </c>
      <c r="H118" s="34">
        <v>1.3581947000000001E-3</v>
      </c>
      <c r="I118" s="34">
        <v>1.4425E-3</v>
      </c>
      <c r="J118" s="34">
        <v>1.5841051E-3</v>
      </c>
      <c r="K118" s="34">
        <v>1.6153477999999899E-3</v>
      </c>
      <c r="L118" s="34">
        <v>1.6804331999999999E-3</v>
      </c>
      <c r="M118" s="34">
        <v>1.8624550000000001E-3</v>
      </c>
      <c r="N118" s="34">
        <v>1.9013992000000001E-3</v>
      </c>
      <c r="O118" s="34">
        <v>2.0056361999999999E-3</v>
      </c>
      <c r="P118" s="34">
        <v>2.1694542E-3</v>
      </c>
      <c r="Q118" s="34">
        <v>2.2880069999999999E-3</v>
      </c>
      <c r="R118" s="34">
        <v>2.4247499999999998E-3</v>
      </c>
      <c r="S118" s="34">
        <v>2.5770836999999898E-3</v>
      </c>
      <c r="T118" s="34">
        <v>2.6523002999999999E-3</v>
      </c>
      <c r="U118" s="34">
        <v>2.9062528999999901E-3</v>
      </c>
      <c r="V118" s="34">
        <v>3.2147780999999898E-3</v>
      </c>
      <c r="W118" s="34">
        <v>3.2489682000000001E-3</v>
      </c>
      <c r="X118" s="34">
        <v>3.3957992999999998E-3</v>
      </c>
      <c r="Y118" s="34">
        <v>3.6876439999999999E-3</v>
      </c>
      <c r="Z118" s="34">
        <v>3.7575779999999902E-3</v>
      </c>
      <c r="AA118" s="34">
        <v>3.9642844000000003E-3</v>
      </c>
    </row>
    <row r="119" spans="1:27" x14ac:dyDescent="0.35">
      <c r="A119" s="31" t="s">
        <v>123</v>
      </c>
      <c r="B119" s="31" t="s">
        <v>72</v>
      </c>
      <c r="C119" s="34">
        <v>2.3099999427795401</v>
      </c>
      <c r="D119" s="34">
        <v>2.0999999046325599</v>
      </c>
      <c r="E119" s="34">
        <v>1.8899999856948799</v>
      </c>
      <c r="F119" s="34">
        <v>1.7400000095367401</v>
      </c>
      <c r="G119" s="34">
        <v>1.5900000333786</v>
      </c>
      <c r="H119" s="34">
        <v>1.40999996662139</v>
      </c>
      <c r="I119" s="34">
        <v>1.2699999809265099</v>
      </c>
      <c r="J119" s="34">
        <v>1.12999999523162</v>
      </c>
      <c r="K119" s="34">
        <v>1.00999999046325</v>
      </c>
      <c r="L119" s="34">
        <v>0.91000002622604304</v>
      </c>
      <c r="M119" s="34">
        <v>1.0199999809265099</v>
      </c>
      <c r="N119" s="34">
        <v>1.2300000190734801</v>
      </c>
      <c r="O119" s="34">
        <v>1.4800000190734801</v>
      </c>
      <c r="P119" s="34">
        <v>1.7400000095367401</v>
      </c>
      <c r="Q119" s="34">
        <v>2</v>
      </c>
      <c r="R119" s="34">
        <v>2.2300000190734801</v>
      </c>
      <c r="S119" s="34">
        <v>2.4400000572204501</v>
      </c>
      <c r="T119" s="34">
        <v>2.71000003814697</v>
      </c>
      <c r="U119" s="34">
        <v>3.0199999809265101</v>
      </c>
      <c r="V119" s="34">
        <v>3.1900000572204501</v>
      </c>
      <c r="W119" s="34">
        <v>3.3399999141693102</v>
      </c>
      <c r="X119" s="34">
        <v>3.4700000286102202</v>
      </c>
      <c r="Y119" s="34">
        <v>3.5799999237060498</v>
      </c>
      <c r="Z119" s="34">
        <v>3.6800000667571999</v>
      </c>
      <c r="AA119" s="34">
        <v>3.75</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514.20000000000005</v>
      </c>
      <c r="D125" s="34">
        <v>585.4</v>
      </c>
      <c r="E125" s="34">
        <v>595.29999999999995</v>
      </c>
      <c r="F125" s="34">
        <v>686</v>
      </c>
      <c r="G125" s="34">
        <v>782.7</v>
      </c>
      <c r="H125" s="34">
        <v>866.9</v>
      </c>
      <c r="I125" s="34">
        <v>945.30000000000007</v>
      </c>
      <c r="J125" s="34">
        <v>1004.4</v>
      </c>
      <c r="K125" s="34">
        <v>1060.3999999999999</v>
      </c>
      <c r="L125" s="34">
        <v>1110.6999999999998</v>
      </c>
      <c r="M125" s="34">
        <v>1327.6999999999998</v>
      </c>
      <c r="N125" s="34">
        <v>1440</v>
      </c>
      <c r="O125" s="34">
        <v>1591.4</v>
      </c>
      <c r="P125" s="34">
        <v>1670</v>
      </c>
      <c r="Q125" s="34">
        <v>1705.1999999999998</v>
      </c>
      <c r="R125" s="34">
        <v>1728.8</v>
      </c>
      <c r="S125" s="34">
        <v>1748.8000000000002</v>
      </c>
      <c r="T125" s="34">
        <v>1771.3</v>
      </c>
      <c r="U125" s="34">
        <v>1798.8999999999999</v>
      </c>
      <c r="V125" s="34">
        <v>1826</v>
      </c>
      <c r="W125" s="34">
        <v>1850.6</v>
      </c>
      <c r="X125" s="34">
        <v>1875.8999999999999</v>
      </c>
      <c r="Y125" s="34">
        <v>1904.8000000000002</v>
      </c>
      <c r="Z125" s="34">
        <v>1932.0000000000002</v>
      </c>
      <c r="AA125" s="34">
        <v>1957.1000000000004</v>
      </c>
    </row>
    <row r="126" spans="1:27" collapsed="1" x14ac:dyDescent="0.35">
      <c r="A126" s="31" t="s">
        <v>38</v>
      </c>
      <c r="B126" s="31" t="s">
        <v>74</v>
      </c>
      <c r="C126" s="34">
        <v>514.20000000000005</v>
      </c>
      <c r="D126" s="34">
        <v>585.4</v>
      </c>
      <c r="E126" s="34">
        <v>595.29999999999995</v>
      </c>
      <c r="F126" s="34">
        <v>686</v>
      </c>
      <c r="G126" s="34">
        <v>782.7</v>
      </c>
      <c r="H126" s="34">
        <v>866.9</v>
      </c>
      <c r="I126" s="34">
        <v>945.30000000000007</v>
      </c>
      <c r="J126" s="34">
        <v>1004.4</v>
      </c>
      <c r="K126" s="34">
        <v>1060.3999999999999</v>
      </c>
      <c r="L126" s="34">
        <v>1110.6999999999998</v>
      </c>
      <c r="M126" s="34">
        <v>1327.6999999999998</v>
      </c>
      <c r="N126" s="34">
        <v>1440</v>
      </c>
      <c r="O126" s="34">
        <v>1591.4</v>
      </c>
      <c r="P126" s="34">
        <v>1670</v>
      </c>
      <c r="Q126" s="34">
        <v>1705.1999999999998</v>
      </c>
      <c r="R126" s="34">
        <v>1728.8</v>
      </c>
      <c r="S126" s="34">
        <v>1748.8000000000002</v>
      </c>
      <c r="T126" s="34">
        <v>1771.3</v>
      </c>
      <c r="U126" s="34">
        <v>1798.8999999999999</v>
      </c>
      <c r="V126" s="34">
        <v>1826</v>
      </c>
      <c r="W126" s="34">
        <v>1850.6</v>
      </c>
      <c r="X126" s="34">
        <v>1875.8999999999999</v>
      </c>
      <c r="Y126" s="34">
        <v>1904.8000000000002</v>
      </c>
      <c r="Z126" s="34">
        <v>1932.0000000000002</v>
      </c>
      <c r="AA126" s="34">
        <v>1957.1000000000004</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201.8</v>
      </c>
      <c r="D130" s="34">
        <v>215.1</v>
      </c>
      <c r="E130" s="34">
        <v>216</v>
      </c>
      <c r="F130" s="34">
        <v>265.70000000000005</v>
      </c>
      <c r="G130" s="34">
        <v>303.3</v>
      </c>
      <c r="H130" s="34">
        <v>339.09999999999997</v>
      </c>
      <c r="I130" s="34">
        <v>366.59999999999997</v>
      </c>
      <c r="J130" s="34">
        <v>391.3</v>
      </c>
      <c r="K130" s="34">
        <v>412.5</v>
      </c>
      <c r="L130" s="34">
        <v>431</v>
      </c>
      <c r="M130" s="34">
        <v>514.9</v>
      </c>
      <c r="N130" s="34">
        <v>565.5</v>
      </c>
      <c r="O130" s="34">
        <v>621.4</v>
      </c>
      <c r="P130" s="34">
        <v>651.40000000000009</v>
      </c>
      <c r="Q130" s="34">
        <v>662.3</v>
      </c>
      <c r="R130" s="34">
        <v>668.2</v>
      </c>
      <c r="S130" s="34">
        <v>672.5</v>
      </c>
      <c r="T130" s="34">
        <v>677.5</v>
      </c>
      <c r="U130" s="34">
        <v>684.80000000000007</v>
      </c>
      <c r="V130" s="34">
        <v>692</v>
      </c>
      <c r="W130" s="34">
        <v>698</v>
      </c>
      <c r="X130" s="34">
        <v>704.30000000000007</v>
      </c>
      <c r="Y130" s="34">
        <v>712.1</v>
      </c>
      <c r="Z130" s="34">
        <v>719.4</v>
      </c>
      <c r="AA130" s="34">
        <v>725.6</v>
      </c>
    </row>
    <row r="131" spans="1:27" x14ac:dyDescent="0.35">
      <c r="A131" s="31" t="s">
        <v>119</v>
      </c>
      <c r="B131" s="31" t="s">
        <v>74</v>
      </c>
      <c r="C131" s="34">
        <v>201.8</v>
      </c>
      <c r="D131" s="34">
        <v>215.1</v>
      </c>
      <c r="E131" s="34">
        <v>216</v>
      </c>
      <c r="F131" s="34">
        <v>265.70000000000005</v>
      </c>
      <c r="G131" s="34">
        <v>303.3</v>
      </c>
      <c r="H131" s="34">
        <v>339.09999999999997</v>
      </c>
      <c r="I131" s="34">
        <v>366.59999999999997</v>
      </c>
      <c r="J131" s="34">
        <v>391.3</v>
      </c>
      <c r="K131" s="34">
        <v>412.5</v>
      </c>
      <c r="L131" s="34">
        <v>431</v>
      </c>
      <c r="M131" s="34">
        <v>514.9</v>
      </c>
      <c r="N131" s="34">
        <v>565.5</v>
      </c>
      <c r="O131" s="34">
        <v>621.4</v>
      </c>
      <c r="P131" s="34">
        <v>651.40000000000009</v>
      </c>
      <c r="Q131" s="34">
        <v>662.3</v>
      </c>
      <c r="R131" s="34">
        <v>668.2</v>
      </c>
      <c r="S131" s="34">
        <v>672.5</v>
      </c>
      <c r="T131" s="34">
        <v>677.5</v>
      </c>
      <c r="U131" s="34">
        <v>684.80000000000007</v>
      </c>
      <c r="V131" s="34">
        <v>692</v>
      </c>
      <c r="W131" s="34">
        <v>698</v>
      </c>
      <c r="X131" s="34">
        <v>704.30000000000007</v>
      </c>
      <c r="Y131" s="34">
        <v>712.1</v>
      </c>
      <c r="Z131" s="34">
        <v>719.4</v>
      </c>
      <c r="AA131" s="34">
        <v>725.6</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79.2</v>
      </c>
      <c r="D135" s="34">
        <v>80.100000000000009</v>
      </c>
      <c r="E135" s="34">
        <v>80.3</v>
      </c>
      <c r="F135" s="34">
        <v>92</v>
      </c>
      <c r="G135" s="34">
        <v>113.89999999999999</v>
      </c>
      <c r="H135" s="34">
        <v>128.19999999999999</v>
      </c>
      <c r="I135" s="34">
        <v>144.29999999999998</v>
      </c>
      <c r="J135" s="34">
        <v>154.20000000000002</v>
      </c>
      <c r="K135" s="34">
        <v>164.6</v>
      </c>
      <c r="L135" s="34">
        <v>173.1</v>
      </c>
      <c r="M135" s="34">
        <v>216.9</v>
      </c>
      <c r="N135" s="34">
        <v>231</v>
      </c>
      <c r="O135" s="34">
        <v>257</v>
      </c>
      <c r="P135" s="34">
        <v>270.09999999999997</v>
      </c>
      <c r="Q135" s="34">
        <v>275.5</v>
      </c>
      <c r="R135" s="34">
        <v>278.8</v>
      </c>
      <c r="S135" s="34">
        <v>282.2</v>
      </c>
      <c r="T135" s="34">
        <v>286.3</v>
      </c>
      <c r="U135" s="34">
        <v>291</v>
      </c>
      <c r="V135" s="34">
        <v>294.60000000000002</v>
      </c>
      <c r="W135" s="34">
        <v>297.3</v>
      </c>
      <c r="X135" s="34">
        <v>300.2</v>
      </c>
      <c r="Y135" s="34">
        <v>304.10000000000002</v>
      </c>
      <c r="Z135" s="34">
        <v>307.90000000000003</v>
      </c>
      <c r="AA135" s="34">
        <v>311.20000000000005</v>
      </c>
    </row>
    <row r="136" spans="1:27" x14ac:dyDescent="0.35">
      <c r="A136" s="31" t="s">
        <v>120</v>
      </c>
      <c r="B136" s="31" t="s">
        <v>74</v>
      </c>
      <c r="C136" s="34">
        <v>79.2</v>
      </c>
      <c r="D136" s="34">
        <v>80.100000000000009</v>
      </c>
      <c r="E136" s="34">
        <v>80.3</v>
      </c>
      <c r="F136" s="34">
        <v>92</v>
      </c>
      <c r="G136" s="34">
        <v>113.89999999999999</v>
      </c>
      <c r="H136" s="34">
        <v>128.19999999999999</v>
      </c>
      <c r="I136" s="34">
        <v>144.29999999999998</v>
      </c>
      <c r="J136" s="34">
        <v>154.20000000000002</v>
      </c>
      <c r="K136" s="34">
        <v>164.6</v>
      </c>
      <c r="L136" s="34">
        <v>173.1</v>
      </c>
      <c r="M136" s="34">
        <v>216.9</v>
      </c>
      <c r="N136" s="34">
        <v>231</v>
      </c>
      <c r="O136" s="34">
        <v>257</v>
      </c>
      <c r="P136" s="34">
        <v>270.09999999999997</v>
      </c>
      <c r="Q136" s="34">
        <v>275.5</v>
      </c>
      <c r="R136" s="34">
        <v>278.8</v>
      </c>
      <c r="S136" s="34">
        <v>282.2</v>
      </c>
      <c r="T136" s="34">
        <v>286.3</v>
      </c>
      <c r="U136" s="34">
        <v>291</v>
      </c>
      <c r="V136" s="34">
        <v>294.60000000000002</v>
      </c>
      <c r="W136" s="34">
        <v>297.3</v>
      </c>
      <c r="X136" s="34">
        <v>300.2</v>
      </c>
      <c r="Y136" s="34">
        <v>304.10000000000002</v>
      </c>
      <c r="Z136" s="34">
        <v>307.90000000000003</v>
      </c>
      <c r="AA136" s="34">
        <v>311.20000000000005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115.8</v>
      </c>
      <c r="D140" s="34">
        <v>132</v>
      </c>
      <c r="E140" s="34">
        <v>134</v>
      </c>
      <c r="F140" s="34">
        <v>154.29999999999998</v>
      </c>
      <c r="G140" s="34">
        <v>181.6</v>
      </c>
      <c r="H140" s="34">
        <v>200.5</v>
      </c>
      <c r="I140" s="34">
        <v>222.3</v>
      </c>
      <c r="J140" s="34">
        <v>237.7</v>
      </c>
      <c r="K140" s="34">
        <v>255.89999999999998</v>
      </c>
      <c r="L140" s="34">
        <v>272.2</v>
      </c>
      <c r="M140" s="34">
        <v>349.4</v>
      </c>
      <c r="N140" s="34">
        <v>389.09999999999997</v>
      </c>
      <c r="O140" s="34">
        <v>448</v>
      </c>
      <c r="P140" s="34">
        <v>474.7</v>
      </c>
      <c r="Q140" s="34">
        <v>488.09999999999997</v>
      </c>
      <c r="R140" s="34">
        <v>497.49999999999994</v>
      </c>
      <c r="S140" s="34">
        <v>505.40000000000003</v>
      </c>
      <c r="T140" s="34">
        <v>513.9</v>
      </c>
      <c r="U140" s="34">
        <v>524.20000000000005</v>
      </c>
      <c r="V140" s="34">
        <v>535</v>
      </c>
      <c r="W140" s="34">
        <v>545.4</v>
      </c>
      <c r="X140" s="34">
        <v>556</v>
      </c>
      <c r="Y140" s="34">
        <v>567.29999999999995</v>
      </c>
      <c r="Z140" s="34">
        <v>577.6</v>
      </c>
      <c r="AA140" s="34">
        <v>587.30000000000007</v>
      </c>
    </row>
    <row r="141" spans="1:27" x14ac:dyDescent="0.35">
      <c r="A141" s="31" t="s">
        <v>121</v>
      </c>
      <c r="B141" s="31" t="s">
        <v>74</v>
      </c>
      <c r="C141" s="34">
        <v>115.8</v>
      </c>
      <c r="D141" s="34">
        <v>132</v>
      </c>
      <c r="E141" s="34">
        <v>134</v>
      </c>
      <c r="F141" s="34">
        <v>154.29999999999998</v>
      </c>
      <c r="G141" s="34">
        <v>181.6</v>
      </c>
      <c r="H141" s="34">
        <v>200.5</v>
      </c>
      <c r="I141" s="34">
        <v>222.3</v>
      </c>
      <c r="J141" s="34">
        <v>237.7</v>
      </c>
      <c r="K141" s="34">
        <v>255.89999999999998</v>
      </c>
      <c r="L141" s="34">
        <v>272.2</v>
      </c>
      <c r="M141" s="34">
        <v>349.4</v>
      </c>
      <c r="N141" s="34">
        <v>389.09999999999997</v>
      </c>
      <c r="O141" s="34">
        <v>448</v>
      </c>
      <c r="P141" s="34">
        <v>474.7</v>
      </c>
      <c r="Q141" s="34">
        <v>488.09999999999997</v>
      </c>
      <c r="R141" s="34">
        <v>497.49999999999994</v>
      </c>
      <c r="S141" s="34">
        <v>505.40000000000003</v>
      </c>
      <c r="T141" s="34">
        <v>513.9</v>
      </c>
      <c r="U141" s="34">
        <v>524.20000000000005</v>
      </c>
      <c r="V141" s="34">
        <v>535</v>
      </c>
      <c r="W141" s="34">
        <v>545.4</v>
      </c>
      <c r="X141" s="34">
        <v>556</v>
      </c>
      <c r="Y141" s="34">
        <v>567.29999999999995</v>
      </c>
      <c r="Z141" s="34">
        <v>577.6</v>
      </c>
      <c r="AA141" s="34">
        <v>587.30000000000007</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103.9</v>
      </c>
      <c r="D145" s="34">
        <v>144.69999999999999</v>
      </c>
      <c r="E145" s="34">
        <v>151.6</v>
      </c>
      <c r="F145" s="34">
        <v>158.6</v>
      </c>
      <c r="G145" s="34">
        <v>166.2</v>
      </c>
      <c r="H145" s="34">
        <v>178.89999999999998</v>
      </c>
      <c r="I145" s="34">
        <v>189.39999999999998</v>
      </c>
      <c r="J145" s="34">
        <v>197.29999999999998</v>
      </c>
      <c r="K145" s="34">
        <v>202.1</v>
      </c>
      <c r="L145" s="34">
        <v>207.8</v>
      </c>
      <c r="M145" s="34">
        <v>213.7</v>
      </c>
      <c r="N145" s="34">
        <v>219.9</v>
      </c>
      <c r="O145" s="34">
        <v>227</v>
      </c>
      <c r="P145" s="34">
        <v>234</v>
      </c>
      <c r="Q145" s="34">
        <v>239.2</v>
      </c>
      <c r="R145" s="34">
        <v>244</v>
      </c>
      <c r="S145" s="34">
        <v>248.49999999999997</v>
      </c>
      <c r="T145" s="34">
        <v>253.39999999999998</v>
      </c>
      <c r="U145" s="34">
        <v>258.59999999999997</v>
      </c>
      <c r="V145" s="34">
        <v>263.90000000000003</v>
      </c>
      <c r="W145" s="34">
        <v>269.2</v>
      </c>
      <c r="X145" s="34">
        <v>274.59999999999997</v>
      </c>
      <c r="Y145" s="34">
        <v>280.39999999999998</v>
      </c>
      <c r="Z145" s="34">
        <v>286.2</v>
      </c>
      <c r="AA145" s="34">
        <v>292</v>
      </c>
    </row>
    <row r="146" spans="1:27" x14ac:dyDescent="0.35">
      <c r="A146" s="31" t="s">
        <v>122</v>
      </c>
      <c r="B146" s="31" t="s">
        <v>74</v>
      </c>
      <c r="C146" s="34">
        <v>103.9</v>
      </c>
      <c r="D146" s="34">
        <v>144.69999999999999</v>
      </c>
      <c r="E146" s="34">
        <v>151.6</v>
      </c>
      <c r="F146" s="34">
        <v>158.6</v>
      </c>
      <c r="G146" s="34">
        <v>166.2</v>
      </c>
      <c r="H146" s="34">
        <v>178.89999999999998</v>
      </c>
      <c r="I146" s="34">
        <v>189.39999999999998</v>
      </c>
      <c r="J146" s="34">
        <v>197.29999999999998</v>
      </c>
      <c r="K146" s="34">
        <v>202.1</v>
      </c>
      <c r="L146" s="34">
        <v>207.8</v>
      </c>
      <c r="M146" s="34">
        <v>213.7</v>
      </c>
      <c r="N146" s="34">
        <v>219.9</v>
      </c>
      <c r="O146" s="34">
        <v>227</v>
      </c>
      <c r="P146" s="34">
        <v>234</v>
      </c>
      <c r="Q146" s="34">
        <v>239.2</v>
      </c>
      <c r="R146" s="34">
        <v>244</v>
      </c>
      <c r="S146" s="34">
        <v>248.49999999999997</v>
      </c>
      <c r="T146" s="34">
        <v>253.39999999999998</v>
      </c>
      <c r="U146" s="34">
        <v>258.59999999999997</v>
      </c>
      <c r="V146" s="34">
        <v>263.90000000000003</v>
      </c>
      <c r="W146" s="34">
        <v>269.2</v>
      </c>
      <c r="X146" s="34">
        <v>274.59999999999997</v>
      </c>
      <c r="Y146" s="34">
        <v>280.39999999999998</v>
      </c>
      <c r="Z146" s="34">
        <v>286.2</v>
      </c>
      <c r="AA146" s="34">
        <v>292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13.5</v>
      </c>
      <c r="D150" s="34">
        <v>13.5</v>
      </c>
      <c r="E150" s="34">
        <v>13.4</v>
      </c>
      <c r="F150" s="34">
        <v>15.4</v>
      </c>
      <c r="G150" s="34">
        <v>17.7</v>
      </c>
      <c r="H150" s="34">
        <v>20.2</v>
      </c>
      <c r="I150" s="34">
        <v>22.700000000000003</v>
      </c>
      <c r="J150" s="34">
        <v>23.9</v>
      </c>
      <c r="K150" s="34">
        <v>25.3</v>
      </c>
      <c r="L150" s="34">
        <v>26.6</v>
      </c>
      <c r="M150" s="34">
        <v>32.799999999999997</v>
      </c>
      <c r="N150" s="34">
        <v>34.5</v>
      </c>
      <c r="O150" s="34">
        <v>38</v>
      </c>
      <c r="P150" s="34">
        <v>39.800000000000004</v>
      </c>
      <c r="Q150" s="34">
        <v>40.1</v>
      </c>
      <c r="R150" s="34">
        <v>40.299999999999997</v>
      </c>
      <c r="S150" s="34">
        <v>40.200000000000003</v>
      </c>
      <c r="T150" s="34">
        <v>40.200000000000003</v>
      </c>
      <c r="U150" s="34">
        <v>40.299999999999997</v>
      </c>
      <c r="V150" s="34">
        <v>40.5</v>
      </c>
      <c r="W150" s="34">
        <v>40.700000000000003</v>
      </c>
      <c r="X150" s="34">
        <v>40.799999999999997</v>
      </c>
      <c r="Y150" s="34">
        <v>40.9</v>
      </c>
      <c r="Z150" s="34">
        <v>40.9</v>
      </c>
      <c r="AA150" s="34">
        <v>41</v>
      </c>
    </row>
    <row r="151" spans="1:27" x14ac:dyDescent="0.35">
      <c r="A151" s="31" t="s">
        <v>123</v>
      </c>
      <c r="B151" s="31" t="s">
        <v>74</v>
      </c>
      <c r="C151" s="34">
        <v>13.5</v>
      </c>
      <c r="D151" s="34">
        <v>13.5</v>
      </c>
      <c r="E151" s="34">
        <v>13.4</v>
      </c>
      <c r="F151" s="34">
        <v>15.4</v>
      </c>
      <c r="G151" s="34">
        <v>17.7</v>
      </c>
      <c r="H151" s="34">
        <v>20.2</v>
      </c>
      <c r="I151" s="34">
        <v>22.700000000000003</v>
      </c>
      <c r="J151" s="34">
        <v>23.9</v>
      </c>
      <c r="K151" s="34">
        <v>25.3</v>
      </c>
      <c r="L151" s="34">
        <v>26.6</v>
      </c>
      <c r="M151" s="34">
        <v>32.799999999999997</v>
      </c>
      <c r="N151" s="34">
        <v>34.5</v>
      </c>
      <c r="O151" s="34">
        <v>38</v>
      </c>
      <c r="P151" s="34">
        <v>39.800000000000004</v>
      </c>
      <c r="Q151" s="34">
        <v>40.1</v>
      </c>
      <c r="R151" s="34">
        <v>40.299999999999997</v>
      </c>
      <c r="S151" s="34">
        <v>40.200000000000003</v>
      </c>
      <c r="T151" s="34">
        <v>40.200000000000003</v>
      </c>
      <c r="U151" s="34">
        <v>40.299999999999997</v>
      </c>
      <c r="V151" s="34">
        <v>40.5</v>
      </c>
      <c r="W151" s="34">
        <v>40.700000000000003</v>
      </c>
      <c r="X151" s="34">
        <v>40.799999999999997</v>
      </c>
      <c r="Y151" s="34">
        <v>40.9</v>
      </c>
      <c r="Z151" s="34">
        <v>40.9</v>
      </c>
      <c r="AA151" s="34">
        <v>41</v>
      </c>
    </row>
  </sheetData>
  <sheetProtection algorithmName="SHA-512" hashValue="E3npjNJRrYDpy3lPpKqKWc78U6fZMqVY9Xx8SHuUMNg40VL3CrnAa3JpfUrxodcGMwgE6g4tuSUncc9yikdOCw==" saltValue="Z190Cjl0FEWID99f9+9B5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7E188"/>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353207.76300000004</v>
      </c>
      <c r="D6" s="34">
        <v>300236.38699999999</v>
      </c>
      <c r="E6" s="34">
        <v>286233.2402</v>
      </c>
      <c r="F6" s="34">
        <v>262666.51890000002</v>
      </c>
      <c r="G6" s="34">
        <v>242028.50920000003</v>
      </c>
      <c r="H6" s="34">
        <v>218926.0816</v>
      </c>
      <c r="I6" s="34">
        <v>206523.9431</v>
      </c>
      <c r="J6" s="34">
        <v>201358.26080000671</v>
      </c>
      <c r="K6" s="34">
        <v>155825.87970000634</v>
      </c>
      <c r="L6" s="34">
        <v>145654.16960000596</v>
      </c>
      <c r="M6" s="34">
        <v>131858.13690000566</v>
      </c>
      <c r="N6" s="34">
        <v>128876.41700000531</v>
      </c>
      <c r="O6" s="34">
        <v>124658.52890000503</v>
      </c>
      <c r="P6" s="34">
        <v>118116.41520000476</v>
      </c>
      <c r="Q6" s="34">
        <v>97431.653100004507</v>
      </c>
      <c r="R6" s="34">
        <v>95943.139000004245</v>
      </c>
      <c r="S6" s="34">
        <v>80263.250300004001</v>
      </c>
      <c r="T6" s="34">
        <v>74116.908800003774</v>
      </c>
      <c r="U6" s="34">
        <v>71275.388100003591</v>
      </c>
      <c r="V6" s="34">
        <v>49756.407600003367</v>
      </c>
      <c r="W6" s="34">
        <v>43803.384900003184</v>
      </c>
      <c r="X6" s="34">
        <v>28068.071200003003</v>
      </c>
      <c r="Y6" s="34">
        <v>25971.245600002854</v>
      </c>
      <c r="Z6" s="34">
        <v>24504.416200002677</v>
      </c>
      <c r="AA6" s="34">
        <v>20125.04790000253</v>
      </c>
    </row>
    <row r="7" spans="1:27" x14ac:dyDescent="0.35">
      <c r="A7" s="31" t="s">
        <v>38</v>
      </c>
      <c r="B7" s="31" t="s">
        <v>68</v>
      </c>
      <c r="C7" s="34">
        <v>115832.764</v>
      </c>
      <c r="D7" s="34">
        <v>94032.53</v>
      </c>
      <c r="E7" s="34">
        <v>102556.79949999999</v>
      </c>
      <c r="F7" s="34">
        <v>99379.544500000004</v>
      </c>
      <c r="G7" s="34">
        <v>89196.486999999994</v>
      </c>
      <c r="H7" s="34">
        <v>81825.676999999996</v>
      </c>
      <c r="I7" s="34">
        <v>73108.138500000001</v>
      </c>
      <c r="J7" s="34">
        <v>65996.506500003714</v>
      </c>
      <c r="K7" s="34">
        <v>57502.580800003503</v>
      </c>
      <c r="L7" s="34">
        <v>57222.770000003307</v>
      </c>
      <c r="M7" s="34">
        <v>48124.956500003143</v>
      </c>
      <c r="N7" s="34">
        <v>51572.45350000295</v>
      </c>
      <c r="O7" s="34">
        <v>49501.234500002785</v>
      </c>
      <c r="P7" s="34">
        <v>44336.859200002633</v>
      </c>
      <c r="Q7" s="34">
        <v>42284.697300002503</v>
      </c>
      <c r="R7" s="34">
        <v>37005.20250000235</v>
      </c>
      <c r="S7" s="34">
        <v>30461.140500002217</v>
      </c>
      <c r="T7" s="34">
        <v>28924.258200002092</v>
      </c>
      <c r="U7" s="34">
        <v>28731.744000001989</v>
      </c>
      <c r="V7" s="34">
        <v>26477.654800001867</v>
      </c>
      <c r="W7" s="34">
        <v>26734.522000001762</v>
      </c>
      <c r="X7" s="34">
        <v>25190.374500001664</v>
      </c>
      <c r="Y7" s="34">
        <v>24296.504600001579</v>
      </c>
      <c r="Z7" s="34">
        <v>22077.828100001483</v>
      </c>
      <c r="AA7" s="34">
        <v>21775.147900001401</v>
      </c>
    </row>
    <row r="8" spans="1:27" x14ac:dyDescent="0.35">
      <c r="A8" s="31" t="s">
        <v>38</v>
      </c>
      <c r="B8" s="31" t="s">
        <v>18</v>
      </c>
      <c r="C8" s="34">
        <v>16931.003485199999</v>
      </c>
      <c r="D8" s="34">
        <v>14820.132722676401</v>
      </c>
      <c r="E8" s="34">
        <v>11502.619207882</v>
      </c>
      <c r="F8" s="34">
        <v>10349.422883166</v>
      </c>
      <c r="G8" s="34">
        <v>9766.837230290801</v>
      </c>
      <c r="H8" s="34">
        <v>9219.7885803529025</v>
      </c>
      <c r="I8" s="34">
        <v>8710.5070436935002</v>
      </c>
      <c r="J8" s="34">
        <v>8257.0032949150009</v>
      </c>
      <c r="K8" s="34">
        <v>7781.3127813315996</v>
      </c>
      <c r="L8" s="34">
        <v>7341.3965226194005</v>
      </c>
      <c r="M8" s="34">
        <v>6912.3508662949998</v>
      </c>
      <c r="N8" s="34">
        <v>6546.0365515551985</v>
      </c>
      <c r="O8" s="34">
        <v>6176.3751720801993</v>
      </c>
      <c r="P8" s="34">
        <v>5827.0873177499998</v>
      </c>
      <c r="Q8" s="34">
        <v>6160.1355078033002</v>
      </c>
      <c r="R8" s="34">
        <v>6689.4233398513989</v>
      </c>
      <c r="S8" s="34">
        <v>12310.750471668001</v>
      </c>
      <c r="T8" s="34">
        <v>15156.477220163999</v>
      </c>
      <c r="U8" s="34">
        <v>12924.152330857001</v>
      </c>
      <c r="V8" s="34">
        <v>15099.122817940997</v>
      </c>
      <c r="W8" s="34">
        <v>12543.841456890999</v>
      </c>
      <c r="X8" s="34">
        <v>18636.562857189998</v>
      </c>
      <c r="Y8" s="34">
        <v>11637.922948201</v>
      </c>
      <c r="Z8" s="34">
        <v>9150.0545614899984</v>
      </c>
      <c r="AA8" s="34">
        <v>5895.5255845699994</v>
      </c>
    </row>
    <row r="9" spans="1:27" x14ac:dyDescent="0.35">
      <c r="A9" s="31" t="s">
        <v>38</v>
      </c>
      <c r="B9" s="31" t="s">
        <v>30</v>
      </c>
      <c r="C9" s="34">
        <v>1504.41813</v>
      </c>
      <c r="D9" s="34">
        <v>1421.019354</v>
      </c>
      <c r="E9" s="34">
        <v>1390.8321940000001</v>
      </c>
      <c r="F9" s="34">
        <v>153.19892899999999</v>
      </c>
      <c r="G9" s="34">
        <v>136.11099885049998</v>
      </c>
      <c r="H9" s="34">
        <v>131.23217979999998</v>
      </c>
      <c r="I9" s="34">
        <v>122.45893330000001</v>
      </c>
      <c r="J9" s="34">
        <v>116.94686539</v>
      </c>
      <c r="K9" s="34">
        <v>109.3278822339</v>
      </c>
      <c r="L9" s="34">
        <v>104.34142010000001</v>
      </c>
      <c r="M9" s="34">
        <v>104.8301616</v>
      </c>
      <c r="N9" s="34">
        <v>93.044221699999994</v>
      </c>
      <c r="O9" s="34">
        <v>89.012625099999994</v>
      </c>
      <c r="P9" s="34">
        <v>81.556520050000003</v>
      </c>
      <c r="Q9" s="34">
        <v>6.8100620000000003</v>
      </c>
      <c r="R9" s="34">
        <v>11.80433</v>
      </c>
      <c r="S9" s="34">
        <v>160.41278</v>
      </c>
      <c r="T9" s="34">
        <v>319.7029</v>
      </c>
      <c r="U9" s="34">
        <v>0</v>
      </c>
      <c r="V9" s="34">
        <v>0</v>
      </c>
      <c r="W9" s="34">
        <v>0</v>
      </c>
      <c r="X9" s="34">
        <v>0</v>
      </c>
      <c r="Y9" s="34">
        <v>0</v>
      </c>
      <c r="Z9" s="34">
        <v>0</v>
      </c>
      <c r="AA9" s="34">
        <v>0</v>
      </c>
    </row>
    <row r="10" spans="1:27" x14ac:dyDescent="0.35">
      <c r="A10" s="31" t="s">
        <v>38</v>
      </c>
      <c r="B10" s="31" t="s">
        <v>63</v>
      </c>
      <c r="C10" s="34">
        <v>668.9459511179798</v>
      </c>
      <c r="D10" s="34">
        <v>473.13733738255996</v>
      </c>
      <c r="E10" s="34">
        <v>1002.6343952574499</v>
      </c>
      <c r="F10" s="34">
        <v>118.44908085085991</v>
      </c>
      <c r="G10" s="34">
        <v>3.8334331433200002</v>
      </c>
      <c r="H10" s="34">
        <v>18.90521170737</v>
      </c>
      <c r="I10" s="34">
        <v>4.8494676111999997</v>
      </c>
      <c r="J10" s="34">
        <v>9.6065416799999984E-2</v>
      </c>
      <c r="K10" s="34">
        <v>1.5214127838499996</v>
      </c>
      <c r="L10" s="34">
        <v>6.7823106524799908</v>
      </c>
      <c r="M10" s="34">
        <v>38.886745062699994</v>
      </c>
      <c r="N10" s="34">
        <v>8.7148449766500029</v>
      </c>
      <c r="O10" s="34">
        <v>7.3036341012199992</v>
      </c>
      <c r="P10" s="34">
        <v>7.1680911414699988</v>
      </c>
      <c r="Q10" s="34">
        <v>188.31422338349995</v>
      </c>
      <c r="R10" s="34">
        <v>259.86735030682991</v>
      </c>
      <c r="S10" s="34">
        <v>3071.6629248607296</v>
      </c>
      <c r="T10" s="34">
        <v>4909.4687494902601</v>
      </c>
      <c r="U10" s="34">
        <v>5521.5854964562004</v>
      </c>
      <c r="V10" s="34">
        <v>10598.2400649137</v>
      </c>
      <c r="W10" s="34">
        <v>10456.7619036615</v>
      </c>
      <c r="X10" s="34">
        <v>13013.9723344587</v>
      </c>
      <c r="Y10" s="34">
        <v>15485.256961528501</v>
      </c>
      <c r="Z10" s="34">
        <v>8248.3930458714003</v>
      </c>
      <c r="AA10" s="34">
        <v>9984.3294603095983</v>
      </c>
    </row>
    <row r="11" spans="1:27" x14ac:dyDescent="0.35">
      <c r="A11" s="31" t="s">
        <v>38</v>
      </c>
      <c r="B11" s="31" t="s">
        <v>62</v>
      </c>
      <c r="C11" s="34">
        <v>82098.086974999984</v>
      </c>
      <c r="D11" s="34">
        <v>98770.286423000012</v>
      </c>
      <c r="E11" s="34">
        <v>75393.287517000004</v>
      </c>
      <c r="F11" s="34">
        <v>77914.249454250006</v>
      </c>
      <c r="G11" s="34">
        <v>82563.440881923612</v>
      </c>
      <c r="H11" s="34">
        <v>72802.053735780006</v>
      </c>
      <c r="I11" s="34">
        <v>68747.631719632991</v>
      </c>
      <c r="J11" s="34">
        <v>75454.132443064649</v>
      </c>
      <c r="K11" s="34">
        <v>61819.946713600002</v>
      </c>
      <c r="L11" s="34">
        <v>48743.982793740004</v>
      </c>
      <c r="M11" s="34">
        <v>58997.640694400005</v>
      </c>
      <c r="N11" s="34">
        <v>45191.198384600008</v>
      </c>
      <c r="O11" s="34">
        <v>45987.9750203</v>
      </c>
      <c r="P11" s="34">
        <v>48682.098542600012</v>
      </c>
      <c r="Q11" s="34">
        <v>43969.5581427</v>
      </c>
      <c r="R11" s="34">
        <v>41434.672808760006</v>
      </c>
      <c r="S11" s="34">
        <v>45466.301919999998</v>
      </c>
      <c r="T11" s="34">
        <v>37447.907290400006</v>
      </c>
      <c r="U11" s="34">
        <v>29501.950489899999</v>
      </c>
      <c r="V11" s="34">
        <v>35539.973979200004</v>
      </c>
      <c r="W11" s="34">
        <v>26787.723812900003</v>
      </c>
      <c r="X11" s="34">
        <v>26974.045682259999</v>
      </c>
      <c r="Y11" s="34">
        <v>28687.462934999996</v>
      </c>
      <c r="Z11" s="34">
        <v>25096.737338539999</v>
      </c>
      <c r="AA11" s="34">
        <v>23847.331099620002</v>
      </c>
    </row>
    <row r="12" spans="1:27" x14ac:dyDescent="0.35">
      <c r="A12" s="31" t="s">
        <v>38</v>
      </c>
      <c r="B12" s="31" t="s">
        <v>66</v>
      </c>
      <c r="C12" s="34">
        <v>67495.396509999991</v>
      </c>
      <c r="D12" s="34">
        <v>78014.319531811314</v>
      </c>
      <c r="E12" s="34">
        <v>70422.017261670728</v>
      </c>
      <c r="F12" s="34">
        <v>66058.036849741402</v>
      </c>
      <c r="G12" s="34">
        <v>66840.705134277203</v>
      </c>
      <c r="H12" s="34">
        <v>67131.231178829781</v>
      </c>
      <c r="I12" s="34">
        <v>64950.302819219687</v>
      </c>
      <c r="J12" s="34">
        <v>61047.67422217859</v>
      </c>
      <c r="K12" s="34">
        <v>56828.901955892798</v>
      </c>
      <c r="L12" s="34">
        <v>53515.910970166064</v>
      </c>
      <c r="M12" s="34">
        <v>52172.937744825831</v>
      </c>
      <c r="N12" s="34">
        <v>45532.574416401389</v>
      </c>
      <c r="O12" s="34">
        <v>41861.339734622685</v>
      </c>
      <c r="P12" s="34">
        <v>41612.20549704523</v>
      </c>
      <c r="Q12" s="34">
        <v>41234.025207122555</v>
      </c>
      <c r="R12" s="34">
        <v>39226.026828531933</v>
      </c>
      <c r="S12" s="34">
        <v>38589.117487398908</v>
      </c>
      <c r="T12" s="34">
        <v>35534.943304116576</v>
      </c>
      <c r="U12" s="34">
        <v>33253.131791775355</v>
      </c>
      <c r="V12" s="34">
        <v>35308.915796423797</v>
      </c>
      <c r="W12" s="34">
        <v>37202.287544462517</v>
      </c>
      <c r="X12" s="34">
        <v>38364.074403276551</v>
      </c>
      <c r="Y12" s="34">
        <v>38932.261854504708</v>
      </c>
      <c r="Z12" s="34">
        <v>38915.633494438327</v>
      </c>
      <c r="AA12" s="34">
        <v>38286.614676391815</v>
      </c>
    </row>
    <row r="13" spans="1:27" x14ac:dyDescent="0.35">
      <c r="A13" s="31" t="s">
        <v>38</v>
      </c>
      <c r="B13" s="31" t="s">
        <v>65</v>
      </c>
      <c r="C13" s="34">
        <v>13.539962084143184</v>
      </c>
      <c r="D13" s="34">
        <v>15.766401928779294</v>
      </c>
      <c r="E13" s="34">
        <v>15.125497640929312</v>
      </c>
      <c r="F13" s="34">
        <v>14.960638701116075</v>
      </c>
      <c r="G13" s="34">
        <v>13.618168515878233</v>
      </c>
      <c r="H13" s="34">
        <v>13.891314088589249</v>
      </c>
      <c r="I13" s="34">
        <v>13.580430785651323</v>
      </c>
      <c r="J13" s="34">
        <v>11.731514493585065</v>
      </c>
      <c r="K13" s="34">
        <v>12.07340558780626</v>
      </c>
      <c r="L13" s="34">
        <v>11.810965623939946</v>
      </c>
      <c r="M13" s="34">
        <v>11.315354399761818</v>
      </c>
      <c r="N13" s="34">
        <v>10.800685050397107</v>
      </c>
      <c r="O13" s="34">
        <v>9.7860651856912391</v>
      </c>
      <c r="P13" s="34">
        <v>8.8948800410497117</v>
      </c>
      <c r="Q13" s="34">
        <v>11.159699755343377</v>
      </c>
      <c r="R13" s="34">
        <v>10.730454383785363</v>
      </c>
      <c r="S13" s="34">
        <v>12.948118305634777</v>
      </c>
      <c r="T13" s="34">
        <v>12.731640138181378</v>
      </c>
      <c r="U13" s="34">
        <v>12.570286120572213</v>
      </c>
      <c r="V13" s="34">
        <v>12.770848376512856</v>
      </c>
      <c r="W13" s="34">
        <v>12.627333574691498</v>
      </c>
      <c r="X13" s="34">
        <v>12.884886783712158</v>
      </c>
      <c r="Y13" s="34">
        <v>11.743265084714686</v>
      </c>
      <c r="Z13" s="34">
        <v>11.596058106008657</v>
      </c>
      <c r="AA13" s="34">
        <v>11.128804551491486</v>
      </c>
    </row>
    <row r="14" spans="1:27" x14ac:dyDescent="0.35">
      <c r="A14" s="31" t="s">
        <v>38</v>
      </c>
      <c r="B14" s="31" t="s">
        <v>34</v>
      </c>
      <c r="C14" s="34">
        <v>0.14841706423920001</v>
      </c>
      <c r="D14" s="34">
        <v>0.1109670851045</v>
      </c>
      <c r="E14" s="34">
        <v>0.14422474053219986</v>
      </c>
      <c r="F14" s="34">
        <v>0.1402363857976</v>
      </c>
      <c r="G14" s="34">
        <v>0.13869407283949992</v>
      </c>
      <c r="H14" s="34">
        <v>0.1448366112708</v>
      </c>
      <c r="I14" s="34">
        <v>0.13835071378790001</v>
      </c>
      <c r="J14" s="34">
        <v>0.14806971886699999</v>
      </c>
      <c r="K14" s="34">
        <v>0.1098874683008</v>
      </c>
      <c r="L14" s="34">
        <v>0.10451408289249979</v>
      </c>
      <c r="M14" s="34">
        <v>9.8399585029499886E-2</v>
      </c>
      <c r="N14" s="34">
        <v>0.10190166641050001</v>
      </c>
      <c r="O14" s="34">
        <v>8.1401979373000005E-2</v>
      </c>
      <c r="P14" s="34">
        <v>6.7626642243999988E-2</v>
      </c>
      <c r="Q14" s="34">
        <v>1.9760263627769998</v>
      </c>
      <c r="R14" s="34">
        <v>1.9488425130594997</v>
      </c>
      <c r="S14" s="34">
        <v>4.4065164025239998</v>
      </c>
      <c r="T14" s="34">
        <v>4.0466105649275006</v>
      </c>
      <c r="U14" s="34">
        <v>4.0246841682006993</v>
      </c>
      <c r="V14" s="34">
        <v>4.0164978479149998</v>
      </c>
      <c r="W14" s="34">
        <v>5.0003607937179995</v>
      </c>
      <c r="X14" s="34">
        <v>5.018719184854298</v>
      </c>
      <c r="Y14" s="34">
        <v>5.4237361887639999</v>
      </c>
      <c r="Z14" s="34">
        <v>5.4422917990849999</v>
      </c>
      <c r="AA14" s="34">
        <v>5.1084409357430003</v>
      </c>
    </row>
    <row r="15" spans="1:27" x14ac:dyDescent="0.35">
      <c r="A15" s="31" t="s">
        <v>38</v>
      </c>
      <c r="B15" s="31" t="s">
        <v>70</v>
      </c>
      <c r="C15" s="34">
        <v>328.04565400000001</v>
      </c>
      <c r="D15" s="34">
        <v>27.7439891</v>
      </c>
      <c r="E15" s="34">
        <v>259.12449099999998</v>
      </c>
      <c r="F15" s="34">
        <v>263.02064730753023</v>
      </c>
      <c r="G15" s="34">
        <v>514.80407118187372</v>
      </c>
      <c r="H15" s="34">
        <v>739.51258633924908</v>
      </c>
      <c r="I15" s="34">
        <v>731.71797144132461</v>
      </c>
      <c r="J15" s="34">
        <v>431.38866585833102</v>
      </c>
      <c r="K15" s="34">
        <v>1809.6993791472539</v>
      </c>
      <c r="L15" s="34">
        <v>2877.8890432502976</v>
      </c>
      <c r="M15" s="34">
        <v>1811.2158741238645</v>
      </c>
      <c r="N15" s="34">
        <v>3441.4520243491411</v>
      </c>
      <c r="O15" s="34">
        <v>1427.5582344823715</v>
      </c>
      <c r="P15" s="34">
        <v>2082.9218486720201</v>
      </c>
      <c r="Q15" s="34">
        <v>5959.8130818665486</v>
      </c>
      <c r="R15" s="34">
        <v>5505.6299299153052</v>
      </c>
      <c r="S15" s="34">
        <v>10180.939463549767</v>
      </c>
      <c r="T15" s="34">
        <v>9935.2273263895695</v>
      </c>
      <c r="U15" s="34">
        <v>9714.7670350009848</v>
      </c>
      <c r="V15" s="34">
        <v>9742.1186669684776</v>
      </c>
      <c r="W15" s="34">
        <v>8739.9847548503403</v>
      </c>
      <c r="X15" s="34">
        <v>7763.8635357049752</v>
      </c>
      <c r="Y15" s="34">
        <v>7229.8806255331392</v>
      </c>
      <c r="Z15" s="34">
        <v>7959.2708033823956</v>
      </c>
      <c r="AA15" s="34">
        <v>7616.933290727472</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637751.91801340203</v>
      </c>
      <c r="D17" s="35">
        <v>587783.57877079898</v>
      </c>
      <c r="E17" s="35">
        <v>548516.55577345111</v>
      </c>
      <c r="F17" s="35">
        <v>516654.38123570947</v>
      </c>
      <c r="G17" s="35">
        <v>490549.54204700131</v>
      </c>
      <c r="H17" s="35">
        <v>450068.86080055864</v>
      </c>
      <c r="I17" s="35">
        <v>422181.41201424308</v>
      </c>
      <c r="J17" s="35">
        <v>412242.35170546907</v>
      </c>
      <c r="K17" s="35">
        <v>339881.54465143976</v>
      </c>
      <c r="L17" s="35">
        <v>312601.16458291118</v>
      </c>
      <c r="M17" s="35">
        <v>298221.05496659211</v>
      </c>
      <c r="N17" s="35">
        <v>277831.23960429186</v>
      </c>
      <c r="O17" s="35">
        <v>268291.55565139762</v>
      </c>
      <c r="P17" s="35">
        <v>258672.28524863519</v>
      </c>
      <c r="Q17" s="35">
        <v>231286.3532427717</v>
      </c>
      <c r="R17" s="35">
        <v>220580.86661184058</v>
      </c>
      <c r="S17" s="35">
        <v>210335.58450223951</v>
      </c>
      <c r="T17" s="35">
        <v>196422.39810431487</v>
      </c>
      <c r="U17" s="35">
        <v>181220.52249511471</v>
      </c>
      <c r="V17" s="35">
        <v>172793.08590686024</v>
      </c>
      <c r="W17" s="35">
        <v>157541.14895149466</v>
      </c>
      <c r="X17" s="35">
        <v>150259.98586397362</v>
      </c>
      <c r="Y17" s="35">
        <v>145022.39816432336</v>
      </c>
      <c r="Z17" s="35">
        <v>128004.65879844989</v>
      </c>
      <c r="AA17" s="35">
        <v>119925.12542544684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171283.47</v>
      </c>
      <c r="D20" s="34">
        <v>145000.08100000001</v>
      </c>
      <c r="E20" s="34">
        <v>132427.231</v>
      </c>
      <c r="F20" s="34">
        <v>117528.8762</v>
      </c>
      <c r="G20" s="34">
        <v>110524.63220000001</v>
      </c>
      <c r="H20" s="34">
        <v>95134.970300000001</v>
      </c>
      <c r="I20" s="34">
        <v>92126.212499999994</v>
      </c>
      <c r="J20" s="34">
        <v>90122.929700003442</v>
      </c>
      <c r="K20" s="34">
        <v>68124.452200003245</v>
      </c>
      <c r="L20" s="34">
        <v>64614.428100003061</v>
      </c>
      <c r="M20" s="34">
        <v>58676.891800002915</v>
      </c>
      <c r="N20" s="34">
        <v>57009.14500000274</v>
      </c>
      <c r="O20" s="34">
        <v>55621.016200002588</v>
      </c>
      <c r="P20" s="34">
        <v>52918.130800002444</v>
      </c>
      <c r="Q20" s="34">
        <v>36438.374000002317</v>
      </c>
      <c r="R20" s="34">
        <v>41690.256000002177</v>
      </c>
      <c r="S20" s="34">
        <v>30199.766000002055</v>
      </c>
      <c r="T20" s="34">
        <v>25959.654000001941</v>
      </c>
      <c r="U20" s="34">
        <v>26819.383500001844</v>
      </c>
      <c r="V20" s="34">
        <v>12035.34750000173</v>
      </c>
      <c r="W20" s="34">
        <v>11350.449000001636</v>
      </c>
      <c r="X20" s="34">
        <v>5175.1445000015437</v>
      </c>
      <c r="Y20" s="34">
        <v>5630.6970000014671</v>
      </c>
      <c r="Z20" s="34">
        <v>5041.8665000013762</v>
      </c>
      <c r="AA20" s="34">
        <v>4637.9875000012998</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152.91991519999999</v>
      </c>
      <c r="D22" s="34">
        <v>213.86521963839999</v>
      </c>
      <c r="E22" s="34">
        <v>205.75061533299998</v>
      </c>
      <c r="F22" s="34">
        <v>360.77770630100002</v>
      </c>
      <c r="G22" s="34">
        <v>339.32495216450002</v>
      </c>
      <c r="H22" s="34">
        <v>321.40984871849997</v>
      </c>
      <c r="I22" s="34">
        <v>305.3744028383</v>
      </c>
      <c r="J22" s="34">
        <v>292.60021537900002</v>
      </c>
      <c r="K22" s="34">
        <v>269.09133369339997</v>
      </c>
      <c r="L22" s="34">
        <v>253.768893072</v>
      </c>
      <c r="M22" s="34">
        <v>240.20859490899997</v>
      </c>
      <c r="N22" s="34">
        <v>226.81674215699999</v>
      </c>
      <c r="O22" s="34">
        <v>217.0015945307</v>
      </c>
      <c r="P22" s="34">
        <v>201.97495443800003</v>
      </c>
      <c r="Q22" s="34">
        <v>860.45960043299999</v>
      </c>
      <c r="R22" s="34">
        <v>1072.9926093500001</v>
      </c>
      <c r="S22" s="34">
        <v>5452.8473805200001</v>
      </c>
      <c r="T22" s="34">
        <v>6881.18034463</v>
      </c>
      <c r="U22" s="34">
        <v>5970.6712329000002</v>
      </c>
      <c r="V22" s="34">
        <v>7094.2266204500002</v>
      </c>
      <c r="W22" s="34">
        <v>5944.03164896</v>
      </c>
      <c r="X22" s="34">
        <v>10450.0473</v>
      </c>
      <c r="Y22" s="34">
        <v>4527.5410499999998</v>
      </c>
      <c r="Z22" s="34">
        <v>3070.4642000000003</v>
      </c>
      <c r="AA22" s="34">
        <v>3029.6088</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35.611679134299997</v>
      </c>
      <c r="D24" s="34">
        <v>2.3158793408</v>
      </c>
      <c r="E24" s="34">
        <v>47.135073753450001</v>
      </c>
      <c r="F24" s="34">
        <v>39.165802705600001</v>
      </c>
      <c r="G24" s="34">
        <v>1.6663833359999998E-2</v>
      </c>
      <c r="H24" s="34">
        <v>1.6928404349999988E-2</v>
      </c>
      <c r="I24" s="34">
        <v>1.6806307900000001E-2</v>
      </c>
      <c r="J24" s="34">
        <v>1.6767655999999999E-2</v>
      </c>
      <c r="K24" s="34">
        <v>1.5574912299999999E-2</v>
      </c>
      <c r="L24" s="34">
        <v>1.5896183899999979E-2</v>
      </c>
      <c r="M24" s="34">
        <v>1.578209136E-2</v>
      </c>
      <c r="N24" s="34">
        <v>1.6555407899999989E-2</v>
      </c>
      <c r="O24" s="34">
        <v>1.6667723869999988E-2</v>
      </c>
      <c r="P24" s="34">
        <v>2.5048917288000001</v>
      </c>
      <c r="Q24" s="34">
        <v>7.4035923790000009</v>
      </c>
      <c r="R24" s="34">
        <v>3.2203336383999996</v>
      </c>
      <c r="S24" s="34">
        <v>74.782418686500009</v>
      </c>
      <c r="T24" s="34">
        <v>282.24170069399992</v>
      </c>
      <c r="U24" s="34">
        <v>601.49762154699999</v>
      </c>
      <c r="V24" s="34">
        <v>3766.2494785630006</v>
      </c>
      <c r="W24" s="34">
        <v>3435.3637906962999</v>
      </c>
      <c r="X24" s="34">
        <v>4306.7665734314005</v>
      </c>
      <c r="Y24" s="34">
        <v>6539.6731734530003</v>
      </c>
      <c r="Z24" s="34">
        <v>3287.7794187639997</v>
      </c>
      <c r="AA24" s="34">
        <v>3097.311055569</v>
      </c>
    </row>
    <row r="25" spans="1:27" x14ac:dyDescent="0.35">
      <c r="A25" s="31" t="s">
        <v>119</v>
      </c>
      <c r="B25" s="31" t="s">
        <v>62</v>
      </c>
      <c r="C25" s="34">
        <v>12718.24235</v>
      </c>
      <c r="D25" s="34">
        <v>11593.768239999999</v>
      </c>
      <c r="E25" s="34">
        <v>10056.92714</v>
      </c>
      <c r="F25" s="34">
        <v>11473.378922</v>
      </c>
      <c r="G25" s="34">
        <v>11161.073434123602</v>
      </c>
      <c r="H25" s="34">
        <v>10649.01130878</v>
      </c>
      <c r="I25" s="34">
        <v>9752.1630402330011</v>
      </c>
      <c r="J25" s="34">
        <v>12384.88298806465</v>
      </c>
      <c r="K25" s="34">
        <v>9917.6268600000003</v>
      </c>
      <c r="L25" s="34">
        <v>8326.553899999999</v>
      </c>
      <c r="M25" s="34">
        <v>7617.0220599999993</v>
      </c>
      <c r="N25" s="34">
        <v>7312.0763999999999</v>
      </c>
      <c r="O25" s="34">
        <v>7793.4927600000001</v>
      </c>
      <c r="P25" s="34">
        <v>7580.6633000000002</v>
      </c>
      <c r="Q25" s="34">
        <v>8072.2336000000005</v>
      </c>
      <c r="R25" s="34">
        <v>7660.0674900000004</v>
      </c>
      <c r="S25" s="34">
        <v>10159.98338</v>
      </c>
      <c r="T25" s="34">
        <v>8243.4501999999993</v>
      </c>
      <c r="U25" s="34">
        <v>6827.18372</v>
      </c>
      <c r="V25" s="34">
        <v>6664.3160199999993</v>
      </c>
      <c r="W25" s="34">
        <v>5544.3031200000005</v>
      </c>
      <c r="X25" s="34">
        <v>5986.8970999999992</v>
      </c>
      <c r="Y25" s="34">
        <v>5798.5438199999999</v>
      </c>
      <c r="Z25" s="34">
        <v>5388.6061799999998</v>
      </c>
      <c r="AA25" s="34">
        <v>5213.2891399999999</v>
      </c>
    </row>
    <row r="26" spans="1:27" x14ac:dyDescent="0.35">
      <c r="A26" s="31" t="s">
        <v>119</v>
      </c>
      <c r="B26" s="31" t="s">
        <v>66</v>
      </c>
      <c r="C26" s="34">
        <v>13901.938649999998</v>
      </c>
      <c r="D26" s="34">
        <v>16678.744006260644</v>
      </c>
      <c r="E26" s="34">
        <v>14842.230415239252</v>
      </c>
      <c r="F26" s="34">
        <v>13561.765957234846</v>
      </c>
      <c r="G26" s="34">
        <v>13206.129454950595</v>
      </c>
      <c r="H26" s="34">
        <v>13208.1343660374</v>
      </c>
      <c r="I26" s="34">
        <v>12478.061625853499</v>
      </c>
      <c r="J26" s="34">
        <v>10731.542940298899</v>
      </c>
      <c r="K26" s="34">
        <v>9513.4711718036015</v>
      </c>
      <c r="L26" s="34">
        <v>9592.7898817160985</v>
      </c>
      <c r="M26" s="34">
        <v>10094.565751302398</v>
      </c>
      <c r="N26" s="34">
        <v>8874.1423241619996</v>
      </c>
      <c r="O26" s="34">
        <v>8038.7377657968991</v>
      </c>
      <c r="P26" s="34">
        <v>7831.4808613444993</v>
      </c>
      <c r="Q26" s="34">
        <v>7878.0879835009991</v>
      </c>
      <c r="R26" s="34">
        <v>7223.2181127649037</v>
      </c>
      <c r="S26" s="34">
        <v>6971.9035253324</v>
      </c>
      <c r="T26" s="34">
        <v>5495.5772087269006</v>
      </c>
      <c r="U26" s="34">
        <v>5517.4390719712001</v>
      </c>
      <c r="V26" s="34">
        <v>7283.3678996936005</v>
      </c>
      <c r="W26" s="34">
        <v>10158.761863260401</v>
      </c>
      <c r="X26" s="34">
        <v>9828.1770536814984</v>
      </c>
      <c r="Y26" s="34">
        <v>10008.823497575599</v>
      </c>
      <c r="Z26" s="34">
        <v>10894.722570279</v>
      </c>
      <c r="AA26" s="34">
        <v>10567.7318223772</v>
      </c>
    </row>
    <row r="27" spans="1:27" x14ac:dyDescent="0.35">
      <c r="A27" s="31" t="s">
        <v>119</v>
      </c>
      <c r="B27" s="31" t="s">
        <v>65</v>
      </c>
      <c r="C27" s="34">
        <v>5.2678490278817494</v>
      </c>
      <c r="D27" s="34">
        <v>5.9282805006739352</v>
      </c>
      <c r="E27" s="34">
        <v>5.693535227129308</v>
      </c>
      <c r="F27" s="34">
        <v>5.7097546537009647</v>
      </c>
      <c r="G27" s="34">
        <v>5.149842233845888</v>
      </c>
      <c r="H27" s="34">
        <v>5.2048309838972457</v>
      </c>
      <c r="I27" s="34">
        <v>4.9413081765618267</v>
      </c>
      <c r="J27" s="34">
        <v>4.2180231322259996</v>
      </c>
      <c r="K27" s="34">
        <v>4.1958763996219988</v>
      </c>
      <c r="L27" s="34">
        <v>4.1486915276206373</v>
      </c>
      <c r="M27" s="34">
        <v>3.944236604686449</v>
      </c>
      <c r="N27" s="34">
        <v>3.7306421952186377</v>
      </c>
      <c r="O27" s="34">
        <v>3.4018480665542397</v>
      </c>
      <c r="P27" s="34">
        <v>3.0827661716654071</v>
      </c>
      <c r="Q27" s="34">
        <v>5.3289281646479276</v>
      </c>
      <c r="R27" s="34">
        <v>5.0439299490300167</v>
      </c>
      <c r="S27" s="34">
        <v>7.5424838005205572</v>
      </c>
      <c r="T27" s="34">
        <v>7.267876294630998</v>
      </c>
      <c r="U27" s="34">
        <v>7.2645212047004586</v>
      </c>
      <c r="V27" s="34">
        <v>7.6824755719862976</v>
      </c>
      <c r="W27" s="34">
        <v>7.5159740888504993</v>
      </c>
      <c r="X27" s="34">
        <v>7.5670525444848584</v>
      </c>
      <c r="Y27" s="34">
        <v>6.9086921767025986</v>
      </c>
      <c r="Z27" s="34">
        <v>7.0157722776995985</v>
      </c>
      <c r="AA27" s="34">
        <v>6.807649043535358</v>
      </c>
    </row>
    <row r="28" spans="1:27" x14ac:dyDescent="0.35">
      <c r="A28" s="31" t="s">
        <v>119</v>
      </c>
      <c r="B28" s="31" t="s">
        <v>34</v>
      </c>
      <c r="C28" s="34">
        <v>2.8731853499999988E-5</v>
      </c>
      <c r="D28" s="34">
        <v>2.8347963599999999E-5</v>
      </c>
      <c r="E28" s="34">
        <v>2.9468541799999992E-5</v>
      </c>
      <c r="F28" s="34">
        <v>2.8595181000000002E-5</v>
      </c>
      <c r="G28" s="34">
        <v>2.7960913499999989E-5</v>
      </c>
      <c r="H28" s="34">
        <v>3.2107504599999991E-5</v>
      </c>
      <c r="I28" s="34">
        <v>3.6093881399999978E-5</v>
      </c>
      <c r="J28" s="34">
        <v>3.6606434700000003E-5</v>
      </c>
      <c r="K28" s="34">
        <v>3.6082494399999975E-5</v>
      </c>
      <c r="L28" s="34">
        <v>7.0660087999999897E-5</v>
      </c>
      <c r="M28" s="34">
        <v>7.2416324499999888E-5</v>
      </c>
      <c r="N28" s="34">
        <v>7.2403442999999996E-5</v>
      </c>
      <c r="O28" s="34">
        <v>7.0394737E-5</v>
      </c>
      <c r="P28" s="34">
        <v>6.7883971999999898E-5</v>
      </c>
      <c r="Q28" s="34">
        <v>1.195069259626</v>
      </c>
      <c r="R28" s="34">
        <v>1.1775601355019998</v>
      </c>
      <c r="S28" s="34">
        <v>2.5158225430960002</v>
      </c>
      <c r="T28" s="34">
        <v>2.2852221846490002</v>
      </c>
      <c r="U28" s="34">
        <v>2.2525937947010002</v>
      </c>
      <c r="V28" s="34">
        <v>2.0879185435349998</v>
      </c>
      <c r="W28" s="34">
        <v>2.4406178316260001</v>
      </c>
      <c r="X28" s="34">
        <v>2.4182690189189984</v>
      </c>
      <c r="Y28" s="34">
        <v>2.4734805554219998</v>
      </c>
      <c r="Z28" s="34">
        <v>2.5374054018120002</v>
      </c>
      <c r="AA28" s="34">
        <v>2.3595279537630001</v>
      </c>
    </row>
    <row r="29" spans="1:27" x14ac:dyDescent="0.35">
      <c r="A29" s="31" t="s">
        <v>119</v>
      </c>
      <c r="B29" s="31" t="s">
        <v>70</v>
      </c>
      <c r="C29" s="34">
        <v>35.423093999999999</v>
      </c>
      <c r="D29" s="34">
        <v>9.3143741000000002</v>
      </c>
      <c r="E29" s="34">
        <v>41.208091000000003</v>
      </c>
      <c r="F29" s="34">
        <v>65.230606398804511</v>
      </c>
      <c r="G29" s="34">
        <v>377.87301861586599</v>
      </c>
      <c r="H29" s="34">
        <v>483.14934359680507</v>
      </c>
      <c r="I29" s="34">
        <v>498.25906857360081</v>
      </c>
      <c r="J29" s="34">
        <v>228.40661885371242</v>
      </c>
      <c r="K29" s="34">
        <v>1124.9534135514073</v>
      </c>
      <c r="L29" s="34">
        <v>2055.6927692092295</v>
      </c>
      <c r="M29" s="34">
        <v>1204.7463487465679</v>
      </c>
      <c r="N29" s="34">
        <v>2512.5705004637298</v>
      </c>
      <c r="O29" s="34">
        <v>687.91091108038074</v>
      </c>
      <c r="P29" s="34">
        <v>1365.3466250960685</v>
      </c>
      <c r="Q29" s="34">
        <v>4332.8846554744523</v>
      </c>
      <c r="R29" s="34">
        <v>3629.9994000393613</v>
      </c>
      <c r="S29" s="34">
        <v>8399.7335980920598</v>
      </c>
      <c r="T29" s="34">
        <v>8098.9034657601678</v>
      </c>
      <c r="U29" s="34">
        <v>7944.6461778010489</v>
      </c>
      <c r="V29" s="34">
        <v>8145.0891853318599</v>
      </c>
      <c r="W29" s="34">
        <v>7408.6267807469858</v>
      </c>
      <c r="X29" s="34">
        <v>6715.5907538047441</v>
      </c>
      <c r="Y29" s="34">
        <v>6406.7865836024012</v>
      </c>
      <c r="Z29" s="34">
        <v>6978.4635565478229</v>
      </c>
      <c r="AA29" s="34">
        <v>6762.2494894016299</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198097.45044336221</v>
      </c>
      <c r="D31" s="35">
        <v>173494.70262574052</v>
      </c>
      <c r="E31" s="35">
        <v>157584.96777955286</v>
      </c>
      <c r="F31" s="35">
        <v>142969.67434289516</v>
      </c>
      <c r="G31" s="35">
        <v>135236.32654730591</v>
      </c>
      <c r="H31" s="35">
        <v>119318.74758292414</v>
      </c>
      <c r="I31" s="35">
        <v>114666.76968340926</v>
      </c>
      <c r="J31" s="35">
        <v>113536.19063453421</v>
      </c>
      <c r="K31" s="35">
        <v>87828.853016812165</v>
      </c>
      <c r="L31" s="35">
        <v>82791.705362502675</v>
      </c>
      <c r="M31" s="35">
        <v>76632.648224910357</v>
      </c>
      <c r="N31" s="35">
        <v>73425.927663924856</v>
      </c>
      <c r="O31" s="35">
        <v>71673.66683612061</v>
      </c>
      <c r="P31" s="35">
        <v>68537.837573685407</v>
      </c>
      <c r="Q31" s="35">
        <v>53261.887704479966</v>
      </c>
      <c r="R31" s="35">
        <v>57654.798475704512</v>
      </c>
      <c r="S31" s="35">
        <v>52866.82518834147</v>
      </c>
      <c r="T31" s="35">
        <v>46869.371330347472</v>
      </c>
      <c r="U31" s="35">
        <v>45743.439667624749</v>
      </c>
      <c r="V31" s="35">
        <v>36851.189994280314</v>
      </c>
      <c r="W31" s="35">
        <v>36440.425397007188</v>
      </c>
      <c r="X31" s="35">
        <v>35754.599579658927</v>
      </c>
      <c r="Y31" s="35">
        <v>32512.187233206765</v>
      </c>
      <c r="Z31" s="35">
        <v>27690.454641322074</v>
      </c>
      <c r="AA31" s="35">
        <v>26552.735966991037</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181924.29300000001</v>
      </c>
      <c r="D34" s="34">
        <v>155236.30600000001</v>
      </c>
      <c r="E34" s="34">
        <v>153806.0092</v>
      </c>
      <c r="F34" s="34">
        <v>145137.6427</v>
      </c>
      <c r="G34" s="34">
        <v>131503.87700000001</v>
      </c>
      <c r="H34" s="34">
        <v>123791.1113</v>
      </c>
      <c r="I34" s="34">
        <v>114397.73060000001</v>
      </c>
      <c r="J34" s="34">
        <v>111235.33110000327</v>
      </c>
      <c r="K34" s="34">
        <v>87701.42750000309</v>
      </c>
      <c r="L34" s="34">
        <v>81039.741500002914</v>
      </c>
      <c r="M34" s="34">
        <v>73181.24510000275</v>
      </c>
      <c r="N34" s="34">
        <v>71867.272000002573</v>
      </c>
      <c r="O34" s="34">
        <v>69037.512700002437</v>
      </c>
      <c r="P34" s="34">
        <v>65198.284400002318</v>
      </c>
      <c r="Q34" s="34">
        <v>60993.27910000219</v>
      </c>
      <c r="R34" s="34">
        <v>54252.883000002061</v>
      </c>
      <c r="S34" s="34">
        <v>50063.484300001939</v>
      </c>
      <c r="T34" s="34">
        <v>48157.254800001836</v>
      </c>
      <c r="U34" s="34">
        <v>44456.004600001739</v>
      </c>
      <c r="V34" s="34">
        <v>37721.06010000164</v>
      </c>
      <c r="W34" s="34">
        <v>32452.935900001547</v>
      </c>
      <c r="X34" s="34">
        <v>22892.926700001459</v>
      </c>
      <c r="Y34" s="34">
        <v>20340.548600001388</v>
      </c>
      <c r="Z34" s="34">
        <v>19462.549700001302</v>
      </c>
      <c r="AA34" s="34">
        <v>15487.060400001232</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8093.4368700000005</v>
      </c>
      <c r="D36" s="34">
        <v>7462.6151184029995</v>
      </c>
      <c r="E36" s="34">
        <v>7041.5114571449994</v>
      </c>
      <c r="F36" s="34">
        <v>7364.3421777910007</v>
      </c>
      <c r="G36" s="34">
        <v>6964.2803809380002</v>
      </c>
      <c r="H36" s="34">
        <v>6569.6024409540005</v>
      </c>
      <c r="I36" s="34">
        <v>6209.6000732134999</v>
      </c>
      <c r="J36" s="34">
        <v>5873.7160990120001</v>
      </c>
      <c r="K36" s="34">
        <v>5542.6066986975002</v>
      </c>
      <c r="L36" s="34">
        <v>5232.9759059570006</v>
      </c>
      <c r="M36" s="34">
        <v>4925.9417131390001</v>
      </c>
      <c r="N36" s="34">
        <v>4669.4453564029991</v>
      </c>
      <c r="O36" s="34">
        <v>4393.1809598609989</v>
      </c>
      <c r="P36" s="34">
        <v>4153.9142709910002</v>
      </c>
      <c r="Q36" s="34">
        <v>3917.9497632030002</v>
      </c>
      <c r="R36" s="34">
        <v>4306.9901896819993</v>
      </c>
      <c r="S36" s="34">
        <v>6857.8520640200004</v>
      </c>
      <c r="T36" s="34">
        <v>8275.2406887750003</v>
      </c>
      <c r="U36" s="34">
        <v>6953.422776501001</v>
      </c>
      <c r="V36" s="34">
        <v>8004.8286123539992</v>
      </c>
      <c r="W36" s="34">
        <v>6599.7286725439999</v>
      </c>
      <c r="X36" s="34">
        <v>8186.4297406659998</v>
      </c>
      <c r="Y36" s="34">
        <v>7110.2012184630003</v>
      </c>
      <c r="Z36" s="34">
        <v>6079.4327272879991</v>
      </c>
      <c r="AA36" s="34">
        <v>2865.7575908200001</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20.365075007930002</v>
      </c>
      <c r="D38" s="34">
        <v>2.0874825319999984E-2</v>
      </c>
      <c r="E38" s="34">
        <v>2.1119455599999989E-2</v>
      </c>
      <c r="F38" s="34">
        <v>4.3306930839</v>
      </c>
      <c r="G38" s="34">
        <v>2.0642333839999989E-2</v>
      </c>
      <c r="H38" s="34">
        <v>2.0739187879999989E-2</v>
      </c>
      <c r="I38" s="34">
        <v>2.0654339420000004E-2</v>
      </c>
      <c r="J38" s="34">
        <v>2.1064829380000004E-2</v>
      </c>
      <c r="K38" s="34">
        <v>1.9643070949999977E-2</v>
      </c>
      <c r="L38" s="34">
        <v>1.9752235779999999E-2</v>
      </c>
      <c r="M38" s="34">
        <v>1.9731215939999987E-2</v>
      </c>
      <c r="N38" s="34">
        <v>1.9915734109999993E-2</v>
      </c>
      <c r="O38" s="34">
        <v>2.0154241100000001E-2</v>
      </c>
      <c r="P38" s="34">
        <v>1.2660369770000001E-2</v>
      </c>
      <c r="Q38" s="34">
        <v>13.367305830799999</v>
      </c>
      <c r="R38" s="34">
        <v>20.440134114329997</v>
      </c>
      <c r="S38" s="34">
        <v>256.81260958193002</v>
      </c>
      <c r="T38" s="34">
        <v>131.8644743765</v>
      </c>
      <c r="U38" s="34">
        <v>262.22833468200002</v>
      </c>
      <c r="V38" s="34">
        <v>897.59781514910003</v>
      </c>
      <c r="W38" s="34">
        <v>530.60596783979997</v>
      </c>
      <c r="X38" s="34">
        <v>1915.2074885</v>
      </c>
      <c r="Y38" s="34">
        <v>1889.6094434163001</v>
      </c>
      <c r="Z38" s="34">
        <v>2233.9454454000002</v>
      </c>
      <c r="AA38" s="34">
        <v>3627.4651500000004</v>
      </c>
    </row>
    <row r="39" spans="1:27" x14ac:dyDescent="0.35">
      <c r="A39" s="31" t="s">
        <v>120</v>
      </c>
      <c r="B39" s="31" t="s">
        <v>62</v>
      </c>
      <c r="C39" s="34">
        <v>4508.3931999999995</v>
      </c>
      <c r="D39" s="34">
        <v>4230.0396999999994</v>
      </c>
      <c r="E39" s="34">
        <v>3994.8543000000004</v>
      </c>
      <c r="F39" s="34">
        <v>3733.6363000000001</v>
      </c>
      <c r="G39" s="34">
        <v>3505.4512</v>
      </c>
      <c r="H39" s="34">
        <v>3294.1678999999999</v>
      </c>
      <c r="I39" s="34">
        <v>3107.8931000000002</v>
      </c>
      <c r="J39" s="34">
        <v>2896.8824</v>
      </c>
      <c r="K39" s="34">
        <v>2733.4520600000001</v>
      </c>
      <c r="L39" s="34">
        <v>2562.7574599999998</v>
      </c>
      <c r="M39" s="34">
        <v>2416.6347999999998</v>
      </c>
      <c r="N39" s="34">
        <v>2258.2887000000001</v>
      </c>
      <c r="O39" s="34">
        <v>2119.2782499999998</v>
      </c>
      <c r="P39" s="34">
        <v>1988.9427000000003</v>
      </c>
      <c r="Q39" s="34">
        <v>1876.37915</v>
      </c>
      <c r="R39" s="34">
        <v>1751.4670000000001</v>
      </c>
      <c r="S39" s="34">
        <v>621.28369999999995</v>
      </c>
      <c r="T39" s="34">
        <v>583.61180000000002</v>
      </c>
      <c r="U39" s="34">
        <v>548.25256000000002</v>
      </c>
      <c r="V39" s="34">
        <v>513.81650000000002</v>
      </c>
      <c r="W39" s="34">
        <v>482.37461999999999</v>
      </c>
      <c r="X39" s="34">
        <v>0</v>
      </c>
      <c r="Y39" s="34">
        <v>0</v>
      </c>
      <c r="Z39" s="34">
        <v>0</v>
      </c>
      <c r="AA39" s="34">
        <v>0</v>
      </c>
    </row>
    <row r="40" spans="1:27" x14ac:dyDescent="0.35">
      <c r="A40" s="31" t="s">
        <v>120</v>
      </c>
      <c r="B40" s="31" t="s">
        <v>66</v>
      </c>
      <c r="C40" s="34">
        <v>5150.32654</v>
      </c>
      <c r="D40" s="34">
        <v>8370.1155292061994</v>
      </c>
      <c r="E40" s="34">
        <v>10852.900071850901</v>
      </c>
      <c r="F40" s="34">
        <v>9381.5831710099992</v>
      </c>
      <c r="G40" s="34">
        <v>10225.625440787699</v>
      </c>
      <c r="H40" s="34">
        <v>9629.8481842866022</v>
      </c>
      <c r="I40" s="34">
        <v>10130.021650499699</v>
      </c>
      <c r="J40" s="34">
        <v>9164.7736098138976</v>
      </c>
      <c r="K40" s="34">
        <v>8055.1747642616992</v>
      </c>
      <c r="L40" s="34">
        <v>7924.7444090256995</v>
      </c>
      <c r="M40" s="34">
        <v>6925.3330187637002</v>
      </c>
      <c r="N40" s="34">
        <v>6129.5658825379023</v>
      </c>
      <c r="O40" s="34">
        <v>5316.954901421399</v>
      </c>
      <c r="P40" s="34">
        <v>5845.109957723701</v>
      </c>
      <c r="Q40" s="34">
        <v>5433.2679392279997</v>
      </c>
      <c r="R40" s="34">
        <v>5833.8874680555991</v>
      </c>
      <c r="S40" s="34">
        <v>9082.9121099177028</v>
      </c>
      <c r="T40" s="34">
        <v>8424.1777885761985</v>
      </c>
      <c r="U40" s="34">
        <v>8084.8798082872008</v>
      </c>
      <c r="V40" s="34">
        <v>8647.9026816329988</v>
      </c>
      <c r="W40" s="34">
        <v>10791.973485337099</v>
      </c>
      <c r="X40" s="34">
        <v>12704.058324063702</v>
      </c>
      <c r="Y40" s="34">
        <v>13731.9688062029</v>
      </c>
      <c r="Z40" s="34">
        <v>11925.102826833801</v>
      </c>
      <c r="AA40" s="34">
        <v>14210.3502548164</v>
      </c>
    </row>
    <row r="41" spans="1:27" x14ac:dyDescent="0.35">
      <c r="A41" s="31" t="s">
        <v>120</v>
      </c>
      <c r="B41" s="31" t="s">
        <v>65</v>
      </c>
      <c r="C41" s="34">
        <v>5.1894203884492773</v>
      </c>
      <c r="D41" s="34">
        <v>6.9300404134798681</v>
      </c>
      <c r="E41" s="34">
        <v>6.5955214689811452</v>
      </c>
      <c r="F41" s="34">
        <v>5.9528347822370522</v>
      </c>
      <c r="G41" s="34">
        <v>5.485558960333055</v>
      </c>
      <c r="H41" s="34">
        <v>5.5079196690263759</v>
      </c>
      <c r="I41" s="34">
        <v>5.1990569251243981</v>
      </c>
      <c r="J41" s="34">
        <v>4.1081874509621672</v>
      </c>
      <c r="K41" s="34">
        <v>4.2966542016130393</v>
      </c>
      <c r="L41" s="34">
        <v>4.2174858831203892</v>
      </c>
      <c r="M41" s="34">
        <v>4.1411054638639602</v>
      </c>
      <c r="N41" s="34">
        <v>3.8982568241287403</v>
      </c>
      <c r="O41" s="34">
        <v>3.5237166507902997</v>
      </c>
      <c r="P41" s="34">
        <v>3.2503551329978548</v>
      </c>
      <c r="Q41" s="34">
        <v>3.2789297018325696</v>
      </c>
      <c r="R41" s="34">
        <v>2.9540716599951988</v>
      </c>
      <c r="S41" s="34">
        <v>2.2917900330282595</v>
      </c>
      <c r="T41" s="34">
        <v>2.4086548039636497</v>
      </c>
      <c r="U41" s="34">
        <v>2.3658956892476581</v>
      </c>
      <c r="V41" s="34">
        <v>2.3136152620693582</v>
      </c>
      <c r="W41" s="34">
        <v>2.1961291241676997</v>
      </c>
      <c r="X41" s="34">
        <v>2.7007553719746999</v>
      </c>
      <c r="Y41" s="34">
        <v>2.3937344246308583</v>
      </c>
      <c r="Z41" s="34">
        <v>2.3237341698564498</v>
      </c>
      <c r="AA41" s="34">
        <v>2.1639245480489286</v>
      </c>
    </row>
    <row r="42" spans="1:27" x14ac:dyDescent="0.35">
      <c r="A42" s="31" t="s">
        <v>120</v>
      </c>
      <c r="B42" s="31" t="s">
        <v>34</v>
      </c>
      <c r="C42" s="34">
        <v>4.0792297387399999E-2</v>
      </c>
      <c r="D42" s="34">
        <v>3.6775077131999998E-2</v>
      </c>
      <c r="E42" s="34">
        <v>4.9727348258699906E-2</v>
      </c>
      <c r="F42" s="34">
        <v>4.7959240214999997E-2</v>
      </c>
      <c r="G42" s="34">
        <v>4.7624147635999904E-2</v>
      </c>
      <c r="H42" s="34">
        <v>5.2337021045000001E-2</v>
      </c>
      <c r="I42" s="34">
        <v>4.9859325165000003E-2</v>
      </c>
      <c r="J42" s="34">
        <v>4.654513243229999E-2</v>
      </c>
      <c r="K42" s="34">
        <v>3.8330363702399999E-2</v>
      </c>
      <c r="L42" s="34">
        <v>3.8004048060999898E-2</v>
      </c>
      <c r="M42" s="34">
        <v>3.3426388629999998E-2</v>
      </c>
      <c r="N42" s="34">
        <v>3.8458886234999996E-2</v>
      </c>
      <c r="O42" s="34">
        <v>3.7463868725000002E-2</v>
      </c>
      <c r="P42" s="34">
        <v>3.6053991139999991E-2</v>
      </c>
      <c r="Q42" s="34">
        <v>4.2232102749999896E-2</v>
      </c>
      <c r="R42" s="34">
        <v>3.8552193359999903E-2</v>
      </c>
      <c r="S42" s="34">
        <v>0.40548947860000001</v>
      </c>
      <c r="T42" s="34">
        <v>0.38332917943999989</v>
      </c>
      <c r="U42" s="34">
        <v>0.36662533160000005</v>
      </c>
      <c r="V42" s="34">
        <v>0.50714447655999995</v>
      </c>
      <c r="W42" s="34">
        <v>1.14594528765</v>
      </c>
      <c r="X42" s="34">
        <v>1.30731396977</v>
      </c>
      <c r="Y42" s="34">
        <v>1.2359392197300001</v>
      </c>
      <c r="Z42" s="34">
        <v>1.1706067924799999</v>
      </c>
      <c r="AA42" s="34">
        <v>1.1085624641699998</v>
      </c>
    </row>
    <row r="43" spans="1:27" x14ac:dyDescent="0.35">
      <c r="A43" s="31" t="s">
        <v>120</v>
      </c>
      <c r="B43" s="31" t="s">
        <v>70</v>
      </c>
      <c r="C43" s="34">
        <v>292.62256000000002</v>
      </c>
      <c r="D43" s="34">
        <v>18.429615000000002</v>
      </c>
      <c r="E43" s="34">
        <v>217.91639999999998</v>
      </c>
      <c r="F43" s="34">
        <v>197.79002490286248</v>
      </c>
      <c r="G43" s="34">
        <v>136.93103501015639</v>
      </c>
      <c r="H43" s="34">
        <v>256.36322504358532</v>
      </c>
      <c r="I43" s="34">
        <v>233.458885069692</v>
      </c>
      <c r="J43" s="34">
        <v>202.98202499719</v>
      </c>
      <c r="K43" s="34">
        <v>684.74594529653757</v>
      </c>
      <c r="L43" s="34">
        <v>822.19625525683705</v>
      </c>
      <c r="M43" s="34">
        <v>606.46950526880846</v>
      </c>
      <c r="N43" s="34">
        <v>928.88150538125353</v>
      </c>
      <c r="O43" s="34">
        <v>739.64730535212209</v>
      </c>
      <c r="P43" s="34">
        <v>717.57520540457756</v>
      </c>
      <c r="Q43" s="34">
        <v>1626.9284066805478</v>
      </c>
      <c r="R43" s="34">
        <v>1875.6305084626169</v>
      </c>
      <c r="S43" s="34">
        <v>1781.2058185369501</v>
      </c>
      <c r="T43" s="34">
        <v>1836.3238180057922</v>
      </c>
      <c r="U43" s="34">
        <v>1770.1208173724872</v>
      </c>
      <c r="V43" s="34">
        <v>1597.0294390206279</v>
      </c>
      <c r="W43" s="34">
        <v>1331.3579361775978</v>
      </c>
      <c r="X43" s="34">
        <v>1048.2727469000001</v>
      </c>
      <c r="Y43" s="34">
        <v>823.09397739999997</v>
      </c>
      <c r="Z43" s="34">
        <v>980.80718190000005</v>
      </c>
      <c r="AA43" s="34">
        <v>854.68374194</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199702.00410539639</v>
      </c>
      <c r="D45" s="35">
        <v>175306.02726284799</v>
      </c>
      <c r="E45" s="35">
        <v>175701.8916699205</v>
      </c>
      <c r="F45" s="35">
        <v>165627.48787666715</v>
      </c>
      <c r="G45" s="35">
        <v>152204.74022301988</v>
      </c>
      <c r="H45" s="35">
        <v>143290.25848409749</v>
      </c>
      <c r="I45" s="35">
        <v>133850.46513497777</v>
      </c>
      <c r="J45" s="35">
        <v>129174.83246110953</v>
      </c>
      <c r="K45" s="35">
        <v>104036.97732023484</v>
      </c>
      <c r="L45" s="35">
        <v>96764.456513104524</v>
      </c>
      <c r="M45" s="35">
        <v>87453.31546858525</v>
      </c>
      <c r="N45" s="35">
        <v>84928.490111501727</v>
      </c>
      <c r="O45" s="35">
        <v>80870.470682176718</v>
      </c>
      <c r="P45" s="35">
        <v>77189.514344219788</v>
      </c>
      <c r="Q45" s="35">
        <v>72237.52218796582</v>
      </c>
      <c r="R45" s="35">
        <v>66168.621863513996</v>
      </c>
      <c r="S45" s="35">
        <v>66884.636573554599</v>
      </c>
      <c r="T45" s="35">
        <v>65574.558206533504</v>
      </c>
      <c r="U45" s="35">
        <v>60307.153975161185</v>
      </c>
      <c r="V45" s="35">
        <v>55787.519324399815</v>
      </c>
      <c r="W45" s="35">
        <v>50859.814774846614</v>
      </c>
      <c r="X45" s="35">
        <v>45701.32300860314</v>
      </c>
      <c r="Y45" s="35">
        <v>43074.721802508218</v>
      </c>
      <c r="Z45" s="35">
        <v>39703.354433692963</v>
      </c>
      <c r="AA45" s="35">
        <v>36192.79732018568</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115832.764</v>
      </c>
      <c r="D49" s="34">
        <v>94032.53</v>
      </c>
      <c r="E49" s="34">
        <v>102556.79949999999</v>
      </c>
      <c r="F49" s="34">
        <v>99379.544500000004</v>
      </c>
      <c r="G49" s="34">
        <v>89196.486999999994</v>
      </c>
      <c r="H49" s="34">
        <v>81825.676999999996</v>
      </c>
      <c r="I49" s="34">
        <v>73108.138500000001</v>
      </c>
      <c r="J49" s="34">
        <v>65996.506500003714</v>
      </c>
      <c r="K49" s="34">
        <v>57502.580800003503</v>
      </c>
      <c r="L49" s="34">
        <v>57222.770000003307</v>
      </c>
      <c r="M49" s="34">
        <v>48124.956500003143</v>
      </c>
      <c r="N49" s="34">
        <v>51572.45350000295</v>
      </c>
      <c r="O49" s="34">
        <v>49501.234500002785</v>
      </c>
      <c r="P49" s="34">
        <v>44336.859200002633</v>
      </c>
      <c r="Q49" s="34">
        <v>42284.697300002503</v>
      </c>
      <c r="R49" s="34">
        <v>37005.20250000235</v>
      </c>
      <c r="S49" s="34">
        <v>30461.140500002217</v>
      </c>
      <c r="T49" s="34">
        <v>28924.258200002092</v>
      </c>
      <c r="U49" s="34">
        <v>28731.744000001989</v>
      </c>
      <c r="V49" s="34">
        <v>26477.654800001867</v>
      </c>
      <c r="W49" s="34">
        <v>26734.522000001762</v>
      </c>
      <c r="X49" s="34">
        <v>25190.374500001664</v>
      </c>
      <c r="Y49" s="34">
        <v>24296.504600001579</v>
      </c>
      <c r="Z49" s="34">
        <v>22077.828100001483</v>
      </c>
      <c r="AA49" s="34">
        <v>21775.147900001401</v>
      </c>
    </row>
    <row r="50" spans="1:27" x14ac:dyDescent="0.35">
      <c r="A50" s="31" t="s">
        <v>121</v>
      </c>
      <c r="B50" s="31" t="s">
        <v>18</v>
      </c>
      <c r="C50" s="34">
        <v>0</v>
      </c>
      <c r="D50" s="34">
        <v>7.1646933999999999E-3</v>
      </c>
      <c r="E50" s="34">
        <v>8.3214719999999999E-3</v>
      </c>
      <c r="F50" s="34">
        <v>8.173927000000001E-3</v>
      </c>
      <c r="G50" s="34">
        <v>7.7012210000000003E-3</v>
      </c>
      <c r="H50" s="34">
        <v>7.3444139999999901E-3</v>
      </c>
      <c r="I50" s="34">
        <v>7.0315119999999906E-3</v>
      </c>
      <c r="J50" s="34">
        <v>6.4888105E-3</v>
      </c>
      <c r="K50" s="34">
        <v>7.6273913000000004E-3</v>
      </c>
      <c r="L50" s="34">
        <v>8.0244900000000004E-3</v>
      </c>
      <c r="M50" s="34">
        <v>7.7432880000000001E-3</v>
      </c>
      <c r="N50" s="34">
        <v>8.2292389999999993E-3</v>
      </c>
      <c r="O50" s="34">
        <v>8.2591309999999994E-3</v>
      </c>
      <c r="P50" s="34">
        <v>8.3135520000000001E-3</v>
      </c>
      <c r="Q50" s="34">
        <v>8.79951E-3</v>
      </c>
      <c r="R50" s="34">
        <v>9.2333550000000004E-3</v>
      </c>
      <c r="S50" s="34">
        <v>1.2839036E-2</v>
      </c>
      <c r="T50" s="34">
        <v>1.5144951E-2</v>
      </c>
      <c r="U50" s="34">
        <v>1.8347211999999998E-2</v>
      </c>
      <c r="V50" s="34">
        <v>1.7092903E-2</v>
      </c>
      <c r="W50" s="34">
        <v>1.9489470999999897E-2</v>
      </c>
      <c r="X50" s="34">
        <v>2.6182509999999999E-2</v>
      </c>
      <c r="Y50" s="34">
        <v>2.4260633E-2</v>
      </c>
      <c r="Z50" s="34">
        <v>2.3185472000000002E-2</v>
      </c>
      <c r="AA50" s="34">
        <v>2.2989087999999998E-2</v>
      </c>
    </row>
    <row r="51" spans="1:27" x14ac:dyDescent="0.35">
      <c r="A51" s="31" t="s">
        <v>121</v>
      </c>
      <c r="B51" s="31" t="s">
        <v>30</v>
      </c>
      <c r="C51" s="34">
        <v>19.81439</v>
      </c>
      <c r="D51" s="34">
        <v>25.045754000000002</v>
      </c>
      <c r="E51" s="34">
        <v>23.363993999999998</v>
      </c>
      <c r="F51" s="34">
        <v>7.2548089999999998</v>
      </c>
      <c r="G51" s="34">
        <v>1.0588505E-3</v>
      </c>
      <c r="H51" s="34">
        <v>2.5450698000000003</v>
      </c>
      <c r="I51" s="34">
        <v>0.70930330000000008</v>
      </c>
      <c r="J51" s="34">
        <v>7.2539000000000002E-4</v>
      </c>
      <c r="K51" s="34">
        <v>1.0072338999999998E-3</v>
      </c>
      <c r="L51" s="34">
        <v>1.7665900999999999</v>
      </c>
      <c r="M51" s="34">
        <v>7.5011216000000003</v>
      </c>
      <c r="N51" s="34">
        <v>1.8071667</v>
      </c>
      <c r="O51" s="34">
        <v>1.8835850999999999</v>
      </c>
      <c r="P51" s="34">
        <v>0.70174004999999995</v>
      </c>
      <c r="Q51" s="34">
        <v>6.8100620000000003</v>
      </c>
      <c r="R51" s="34">
        <v>11.80433</v>
      </c>
      <c r="S51" s="34">
        <v>160.41278</v>
      </c>
      <c r="T51" s="34">
        <v>319.7029</v>
      </c>
      <c r="U51" s="34">
        <v>0</v>
      </c>
      <c r="V51" s="34">
        <v>0</v>
      </c>
      <c r="W51" s="34">
        <v>0</v>
      </c>
      <c r="X51" s="34">
        <v>0</v>
      </c>
      <c r="Y51" s="34">
        <v>0</v>
      </c>
      <c r="Z51" s="34">
        <v>0</v>
      </c>
      <c r="AA51" s="34">
        <v>0</v>
      </c>
    </row>
    <row r="52" spans="1:27" x14ac:dyDescent="0.35">
      <c r="A52" s="31" t="s">
        <v>121</v>
      </c>
      <c r="B52" s="31" t="s">
        <v>63</v>
      </c>
      <c r="C52" s="34">
        <v>30.381341106000001</v>
      </c>
      <c r="D52" s="34">
        <v>89.852439589199989</v>
      </c>
      <c r="E52" s="34">
        <v>62.422946601199904</v>
      </c>
      <c r="F52" s="34">
        <v>32.261498897200006</v>
      </c>
      <c r="G52" s="34">
        <v>2.3304003200000003E-2</v>
      </c>
      <c r="H52" s="34">
        <v>0.10916713789999988</v>
      </c>
      <c r="I52" s="34">
        <v>2.3022660299999977E-2</v>
      </c>
      <c r="J52" s="34">
        <v>2.0946015099999989E-2</v>
      </c>
      <c r="K52" s="34">
        <v>2.274898509999999E-2</v>
      </c>
      <c r="L52" s="34">
        <v>0.77684672020000012</v>
      </c>
      <c r="M52" s="34">
        <v>19.171806394099995</v>
      </c>
      <c r="N52" s="34">
        <v>2.4375731899999968E-2</v>
      </c>
      <c r="O52" s="34">
        <v>2.1434405699999992E-2</v>
      </c>
      <c r="P52" s="34">
        <v>2.1688118099999987E-2</v>
      </c>
      <c r="Q52" s="34">
        <v>8.0760095313999898</v>
      </c>
      <c r="R52" s="34">
        <v>16.512161316899899</v>
      </c>
      <c r="S52" s="34">
        <v>248.58463093890003</v>
      </c>
      <c r="T52" s="34">
        <v>288.51907329539989</v>
      </c>
      <c r="U52" s="34">
        <v>665.7321983224</v>
      </c>
      <c r="V52" s="34">
        <v>1366.8764623119998</v>
      </c>
      <c r="W52" s="34">
        <v>1992.8537827276002</v>
      </c>
      <c r="X52" s="34">
        <v>2085.7930799374999</v>
      </c>
      <c r="Y52" s="34">
        <v>2671.7119823605999</v>
      </c>
      <c r="Z52" s="34">
        <v>2261.3059639025</v>
      </c>
      <c r="AA52" s="34">
        <v>2877.1672352754999</v>
      </c>
    </row>
    <row r="53" spans="1:27" x14ac:dyDescent="0.35">
      <c r="A53" s="31" t="s">
        <v>121</v>
      </c>
      <c r="B53" s="31" t="s">
        <v>62</v>
      </c>
      <c r="C53" s="34">
        <v>18569.502540000001</v>
      </c>
      <c r="D53" s="34">
        <v>17056.319116999999</v>
      </c>
      <c r="E53" s="34">
        <v>15037.496369999999</v>
      </c>
      <c r="F53" s="34">
        <v>18207.586910000002</v>
      </c>
      <c r="G53" s="34">
        <v>17604.96961</v>
      </c>
      <c r="H53" s="34">
        <v>15734.17194</v>
      </c>
      <c r="I53" s="34">
        <v>14932.307639999999</v>
      </c>
      <c r="J53" s="34">
        <v>17548.257950000003</v>
      </c>
      <c r="K53" s="34">
        <v>13305.815030000002</v>
      </c>
      <c r="L53" s="34">
        <v>10750.146359999999</v>
      </c>
      <c r="M53" s="34">
        <v>10092.982109999999</v>
      </c>
      <c r="N53" s="34">
        <v>8651.4135600000009</v>
      </c>
      <c r="O53" s="34">
        <v>10009.58459</v>
      </c>
      <c r="P53" s="34">
        <v>9672.7165700000005</v>
      </c>
      <c r="Q53" s="34">
        <v>8645.0079700000006</v>
      </c>
      <c r="R53" s="34">
        <v>8182.3151699999989</v>
      </c>
      <c r="S53" s="34">
        <v>9716.0224500000004</v>
      </c>
      <c r="T53" s="34">
        <v>7633.0322400000014</v>
      </c>
      <c r="U53" s="34">
        <v>6150.1893499999996</v>
      </c>
      <c r="V53" s="34">
        <v>5771.2807100000009</v>
      </c>
      <c r="W53" s="34">
        <v>4972.00036</v>
      </c>
      <c r="X53" s="34">
        <v>5731.8526099999999</v>
      </c>
      <c r="Y53" s="34">
        <v>5565.5764199999994</v>
      </c>
      <c r="Z53" s="34">
        <v>4942.093890000001</v>
      </c>
      <c r="AA53" s="34">
        <v>4688.1988550000005</v>
      </c>
    </row>
    <row r="54" spans="1:27" x14ac:dyDescent="0.35">
      <c r="A54" s="31" t="s">
        <v>121</v>
      </c>
      <c r="B54" s="31" t="s">
        <v>66</v>
      </c>
      <c r="C54" s="34">
        <v>28334.773109999995</v>
      </c>
      <c r="D54" s="34">
        <v>32496.149127346966</v>
      </c>
      <c r="E54" s="34">
        <v>27163.302972533471</v>
      </c>
      <c r="F54" s="34">
        <v>26684.02084404066</v>
      </c>
      <c r="G54" s="34">
        <v>28440.511690584815</v>
      </c>
      <c r="H54" s="34">
        <v>29043.965827829979</v>
      </c>
      <c r="I54" s="34">
        <v>27786.05041446949</v>
      </c>
      <c r="J54" s="34">
        <v>29363.209913397288</v>
      </c>
      <c r="K54" s="34">
        <v>27094.661971197991</v>
      </c>
      <c r="L54" s="34">
        <v>24619.11029777037</v>
      </c>
      <c r="M54" s="34">
        <v>24442.629825320735</v>
      </c>
      <c r="N54" s="34">
        <v>20617.273690818383</v>
      </c>
      <c r="O54" s="34">
        <v>19789.630462096389</v>
      </c>
      <c r="P54" s="34">
        <v>19678.657158087928</v>
      </c>
      <c r="Q54" s="34">
        <v>19768.384505408158</v>
      </c>
      <c r="R54" s="34">
        <v>19077.902109563431</v>
      </c>
      <c r="S54" s="34">
        <v>16614.437021198501</v>
      </c>
      <c r="T54" s="34">
        <v>15673.031759895572</v>
      </c>
      <c r="U54" s="34">
        <v>14271.104138672552</v>
      </c>
      <c r="V54" s="34">
        <v>13739.612960490294</v>
      </c>
      <c r="W54" s="34">
        <v>11337.382895262715</v>
      </c>
      <c r="X54" s="34">
        <v>10724.499547728354</v>
      </c>
      <c r="Y54" s="34">
        <v>10234.875312663502</v>
      </c>
      <c r="Z54" s="34">
        <v>9553.113207641527</v>
      </c>
      <c r="AA54" s="34">
        <v>7476.5520337998196</v>
      </c>
    </row>
    <row r="55" spans="1:27" x14ac:dyDescent="0.35">
      <c r="A55" s="31" t="s">
        <v>121</v>
      </c>
      <c r="B55" s="31" t="s">
        <v>65</v>
      </c>
      <c r="C55" s="34">
        <v>2.1916288031463793</v>
      </c>
      <c r="D55" s="34">
        <v>2.0619067179994102</v>
      </c>
      <c r="E55" s="34">
        <v>2.0245997677695793</v>
      </c>
      <c r="F55" s="34">
        <v>2.5716576391699992</v>
      </c>
      <c r="G55" s="34">
        <v>2.3224861227479994</v>
      </c>
      <c r="H55" s="34">
        <v>2.5475507372149999</v>
      </c>
      <c r="I55" s="34">
        <v>2.8161699989899986</v>
      </c>
      <c r="J55" s="34">
        <v>2.8698865264559976</v>
      </c>
      <c r="K55" s="34">
        <v>3.0226529237719997</v>
      </c>
      <c r="L55" s="34">
        <v>2.9129226222359996</v>
      </c>
      <c r="M55" s="34">
        <v>2.7242653492279985</v>
      </c>
      <c r="N55" s="34">
        <v>2.6879937946099988</v>
      </c>
      <c r="O55" s="34">
        <v>2.424750720521998</v>
      </c>
      <c r="P55" s="34">
        <v>2.1616080544479996</v>
      </c>
      <c r="Q55" s="34">
        <v>2.1631129512099996</v>
      </c>
      <c r="R55" s="34">
        <v>2.0670505905549978</v>
      </c>
      <c r="S55" s="34">
        <v>1.83051092455</v>
      </c>
      <c r="T55" s="34">
        <v>1.7997907764379999</v>
      </c>
      <c r="U55" s="34">
        <v>1.7384634214799997</v>
      </c>
      <c r="V55" s="34">
        <v>1.6224915773399997</v>
      </c>
      <c r="W55" s="34">
        <v>1.599957402889</v>
      </c>
      <c r="X55" s="34">
        <v>1.4388540320200001</v>
      </c>
      <c r="Y55" s="34">
        <v>1.290070233399</v>
      </c>
      <c r="Z55" s="34">
        <v>1.2207517804039998</v>
      </c>
      <c r="AA55" s="34">
        <v>1.1478684413199998</v>
      </c>
    </row>
    <row r="56" spans="1:27" x14ac:dyDescent="0.35">
      <c r="A56" s="31" t="s">
        <v>121</v>
      </c>
      <c r="B56" s="31" t="s">
        <v>34</v>
      </c>
      <c r="C56" s="34">
        <v>3.6832110127699998E-2</v>
      </c>
      <c r="D56" s="34">
        <v>2.3016383853000002E-2</v>
      </c>
      <c r="E56" s="34">
        <v>3.050860304399999E-2</v>
      </c>
      <c r="F56" s="34">
        <v>3.6290600707399999E-2</v>
      </c>
      <c r="G56" s="34">
        <v>3.7900331660999993E-2</v>
      </c>
      <c r="H56" s="34">
        <v>3.9153882835499997E-2</v>
      </c>
      <c r="I56" s="34">
        <v>3.6877880889499996E-2</v>
      </c>
      <c r="J56" s="34">
        <v>5.3896170589000009E-2</v>
      </c>
      <c r="K56" s="34">
        <v>2.6934475926000002E-2</v>
      </c>
      <c r="L56" s="34">
        <v>2.583496786599989E-2</v>
      </c>
      <c r="M56" s="34">
        <v>2.5169001644999887E-2</v>
      </c>
      <c r="N56" s="34">
        <v>2.4312152503000003E-2</v>
      </c>
      <c r="O56" s="34">
        <v>6.708314743E-3</v>
      </c>
      <c r="P56" s="34">
        <v>6.3429015400000002E-3</v>
      </c>
      <c r="Q56" s="34">
        <v>5.5282980849999993E-3</v>
      </c>
      <c r="R56" s="34">
        <v>5.6035399259999888E-3</v>
      </c>
      <c r="S56" s="34">
        <v>0.49505990229999997</v>
      </c>
      <c r="T56" s="34">
        <v>0.4659268983</v>
      </c>
      <c r="U56" s="34">
        <v>0.53234279350000002</v>
      </c>
      <c r="V56" s="34">
        <v>0.58531813900000007</v>
      </c>
      <c r="W56" s="34">
        <v>0.58402587940000006</v>
      </c>
      <c r="X56" s="34">
        <v>0.5267118663</v>
      </c>
      <c r="Y56" s="34">
        <v>0.52270506319999999</v>
      </c>
      <c r="Z56" s="34">
        <v>0.55006910000000009</v>
      </c>
      <c r="AA56" s="34">
        <v>0.50641594899999998</v>
      </c>
    </row>
    <row r="57" spans="1:27" x14ac:dyDescent="0.35">
      <c r="A57" s="31" t="s">
        <v>121</v>
      </c>
      <c r="B57" s="31" t="s">
        <v>70</v>
      </c>
      <c r="C57" s="34">
        <v>0</v>
      </c>
      <c r="D57" s="34">
        <v>0</v>
      </c>
      <c r="E57" s="34">
        <v>0</v>
      </c>
      <c r="F57" s="34">
        <v>5.5548245999999899E-6</v>
      </c>
      <c r="G57" s="34">
        <v>6.0590166E-6</v>
      </c>
      <c r="H57" s="34">
        <v>6.2578152999999996E-6</v>
      </c>
      <c r="I57" s="34">
        <v>6.2990077000000006E-6</v>
      </c>
      <c r="J57" s="34">
        <v>9.6584529999999989E-6</v>
      </c>
      <c r="K57" s="34">
        <v>8.8988089999999999E-6</v>
      </c>
      <c r="L57" s="34">
        <v>8.1977809999999994E-6</v>
      </c>
      <c r="M57" s="34">
        <v>8.0162189999999999E-6</v>
      </c>
      <c r="N57" s="34">
        <v>7.4391539999999999E-6</v>
      </c>
      <c r="O57" s="34">
        <v>7.0496536999999998E-6</v>
      </c>
      <c r="P57" s="34">
        <v>6.7508800000000003E-6</v>
      </c>
      <c r="Q57" s="34">
        <v>6.6229226000000004E-6</v>
      </c>
      <c r="R57" s="34">
        <v>6.8388240000000003E-6</v>
      </c>
      <c r="S57" s="34">
        <v>3.1827065999999999E-5</v>
      </c>
      <c r="T57" s="34">
        <v>2.9472829999999999E-5</v>
      </c>
      <c r="U57" s="34">
        <v>2.7563787999999999E-5</v>
      </c>
      <c r="V57" s="34">
        <v>2.6917277000000001E-5</v>
      </c>
      <c r="W57" s="34">
        <v>2.5239088000000001E-5</v>
      </c>
      <c r="X57" s="34">
        <v>2.3000425000000003E-5</v>
      </c>
      <c r="Y57" s="34">
        <v>4.9834604999999999E-5</v>
      </c>
      <c r="Z57" s="34">
        <v>5.0641764000000002E-5</v>
      </c>
      <c r="AA57" s="34">
        <v>4.5996121999999998E-5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162789.42700990912</v>
      </c>
      <c r="D59" s="35">
        <v>143701.96550934756</v>
      </c>
      <c r="E59" s="35">
        <v>144845.41870437443</v>
      </c>
      <c r="F59" s="35">
        <v>144313.24839350404</v>
      </c>
      <c r="G59" s="35">
        <v>135244.32285078225</v>
      </c>
      <c r="H59" s="35">
        <v>126609.02389991909</v>
      </c>
      <c r="I59" s="35">
        <v>115830.05208194077</v>
      </c>
      <c r="J59" s="35">
        <v>112910.87241014306</v>
      </c>
      <c r="K59" s="35">
        <v>97906.11183773556</v>
      </c>
      <c r="L59" s="35">
        <v>92597.491041706118</v>
      </c>
      <c r="M59" s="35">
        <v>82689.973371955202</v>
      </c>
      <c r="N59" s="35">
        <v>80845.668516286838</v>
      </c>
      <c r="O59" s="35">
        <v>79304.787581456403</v>
      </c>
      <c r="P59" s="35">
        <v>73691.1262778651</v>
      </c>
      <c r="Q59" s="35">
        <v>70715.147759403262</v>
      </c>
      <c r="R59" s="35">
        <v>64295.812554828241</v>
      </c>
      <c r="S59" s="35">
        <v>57202.440732100164</v>
      </c>
      <c r="T59" s="35">
        <v>52840.359108920507</v>
      </c>
      <c r="U59" s="35">
        <v>49820.526497630417</v>
      </c>
      <c r="V59" s="35">
        <v>47357.064517284503</v>
      </c>
      <c r="W59" s="35">
        <v>45038.378484865971</v>
      </c>
      <c r="X59" s="35">
        <v>43733.984774209537</v>
      </c>
      <c r="Y59" s="35">
        <v>42769.982645892087</v>
      </c>
      <c r="Z59" s="35">
        <v>38835.585098797921</v>
      </c>
      <c r="AA59" s="35">
        <v>36818.236881606041</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8684.6466999999993</v>
      </c>
      <c r="D64" s="34">
        <v>7143.6390468316004</v>
      </c>
      <c r="E64" s="34">
        <v>4255.3410174390001</v>
      </c>
      <c r="F64" s="34">
        <v>2624.2874951759995</v>
      </c>
      <c r="G64" s="34">
        <v>2463.2173854600001</v>
      </c>
      <c r="H64" s="34">
        <v>2328.7622446630003</v>
      </c>
      <c r="I64" s="34">
        <v>2195.5189048960001</v>
      </c>
      <c r="J64" s="34">
        <v>2090.6742715130003</v>
      </c>
      <c r="K64" s="34">
        <v>1969.600407573</v>
      </c>
      <c r="L64" s="34">
        <v>1854.6365915360002</v>
      </c>
      <c r="M64" s="34">
        <v>1746.1863073510001</v>
      </c>
      <c r="N64" s="34">
        <v>1649.7592609915</v>
      </c>
      <c r="O64" s="34">
        <v>1566.177402303</v>
      </c>
      <c r="P64" s="34">
        <v>1471.1830624929999</v>
      </c>
      <c r="Q64" s="34">
        <v>1381.710557546</v>
      </c>
      <c r="R64" s="34">
        <v>1309.42451138</v>
      </c>
      <c r="S64" s="34">
        <v>3.1410731999999997E-2</v>
      </c>
      <c r="T64" s="34">
        <v>3.1854750000000001E-2</v>
      </c>
      <c r="U64" s="34">
        <v>3.032437E-2</v>
      </c>
      <c r="V64" s="34">
        <v>4.2684669999999994E-2</v>
      </c>
      <c r="W64" s="34">
        <v>5.1073665999999907E-2</v>
      </c>
      <c r="X64" s="34">
        <v>4.9420783999999995E-2</v>
      </c>
      <c r="Y64" s="34">
        <v>0.147924</v>
      </c>
      <c r="Z64" s="34">
        <v>0.125950806</v>
      </c>
      <c r="AA64" s="34">
        <v>0.126927765</v>
      </c>
    </row>
    <row r="65" spans="1:27" x14ac:dyDescent="0.35">
      <c r="A65" s="31" t="s">
        <v>122</v>
      </c>
      <c r="B65" s="31" t="s">
        <v>30</v>
      </c>
      <c r="C65" s="34">
        <v>1484.60374</v>
      </c>
      <c r="D65" s="34">
        <v>1395.9736</v>
      </c>
      <c r="E65" s="34">
        <v>1367.4682</v>
      </c>
      <c r="F65" s="34">
        <v>145.94412</v>
      </c>
      <c r="G65" s="34">
        <v>136.10993999999999</v>
      </c>
      <c r="H65" s="34">
        <v>128.68710999999999</v>
      </c>
      <c r="I65" s="34">
        <v>121.74963000000001</v>
      </c>
      <c r="J65" s="34">
        <v>116.94614</v>
      </c>
      <c r="K65" s="34">
        <v>109.326875</v>
      </c>
      <c r="L65" s="34">
        <v>102.57483000000001</v>
      </c>
      <c r="M65" s="34">
        <v>97.329039999999992</v>
      </c>
      <c r="N65" s="34">
        <v>91.237054999999998</v>
      </c>
      <c r="O65" s="34">
        <v>87.129039999999989</v>
      </c>
      <c r="P65" s="34">
        <v>80.854780000000005</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582.57939871804979</v>
      </c>
      <c r="D66" s="34">
        <v>380.94117812423997</v>
      </c>
      <c r="E66" s="34">
        <v>893.04681912370006</v>
      </c>
      <c r="F66" s="34">
        <v>42.683188887559893</v>
      </c>
      <c r="G66" s="34">
        <v>3.7656117493200001</v>
      </c>
      <c r="H66" s="34">
        <v>18.751151482140003</v>
      </c>
      <c r="I66" s="34">
        <v>4.7817614851799997</v>
      </c>
      <c r="J66" s="34">
        <v>3.0522619619999979E-2</v>
      </c>
      <c r="K66" s="34">
        <v>1.4562112876999997</v>
      </c>
      <c r="L66" s="34">
        <v>5.9619391096999905</v>
      </c>
      <c r="M66" s="34">
        <v>19.6726387187</v>
      </c>
      <c r="N66" s="34">
        <v>8.646486244940002</v>
      </c>
      <c r="O66" s="34">
        <v>7.2379438453499993</v>
      </c>
      <c r="P66" s="34">
        <v>4.6216952703999992</v>
      </c>
      <c r="Q66" s="34">
        <v>159.45996041149996</v>
      </c>
      <c r="R66" s="34">
        <v>219.6873951586</v>
      </c>
      <c r="S66" s="34">
        <v>2491.4759775372995</v>
      </c>
      <c r="T66" s="34">
        <v>4206.8345002127598</v>
      </c>
      <c r="U66" s="34">
        <v>3992.1158603935</v>
      </c>
      <c r="V66" s="34">
        <v>4567.5116800220003</v>
      </c>
      <c r="W66" s="34">
        <v>4497.9310550669998</v>
      </c>
      <c r="X66" s="34">
        <v>4706.1976399055002</v>
      </c>
      <c r="Y66" s="34">
        <v>4384.2574579600005</v>
      </c>
      <c r="Z66" s="34">
        <v>465.35661640000006</v>
      </c>
      <c r="AA66" s="34">
        <v>382.37981796329996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15640.794609999999</v>
      </c>
      <c r="D68" s="34">
        <v>15665.1242370033</v>
      </c>
      <c r="E68" s="34">
        <v>13346.803443903202</v>
      </c>
      <c r="F68" s="34">
        <v>12591.1657823512</v>
      </c>
      <c r="G68" s="34">
        <v>10997.603934913499</v>
      </c>
      <c r="H68" s="34">
        <v>11453.505717696498</v>
      </c>
      <c r="I68" s="34">
        <v>10890.5953977916</v>
      </c>
      <c r="J68" s="34">
        <v>9085.8112414710031</v>
      </c>
      <c r="K68" s="34">
        <v>9296.5955907850002</v>
      </c>
      <c r="L68" s="34">
        <v>8725.5719848817971</v>
      </c>
      <c r="M68" s="34">
        <v>8876.5924607645011</v>
      </c>
      <c r="N68" s="34">
        <v>7419.7278585644017</v>
      </c>
      <c r="O68" s="34">
        <v>6424.332492239997</v>
      </c>
      <c r="P68" s="34">
        <v>5871.3177026029998</v>
      </c>
      <c r="Q68" s="34">
        <v>5862.5694964404993</v>
      </c>
      <c r="R68" s="34">
        <v>4882.1063271010989</v>
      </c>
      <c r="S68" s="34">
        <v>4074.2236194251</v>
      </c>
      <c r="T68" s="34">
        <v>4224.2131130194002</v>
      </c>
      <c r="U68" s="34">
        <v>3793.687084555801</v>
      </c>
      <c r="V68" s="34">
        <v>3983.6074928241005</v>
      </c>
      <c r="W68" s="34">
        <v>3427.5086176760005</v>
      </c>
      <c r="X68" s="34">
        <v>3735.7536563719</v>
      </c>
      <c r="Y68" s="34">
        <v>3523.1346535380999</v>
      </c>
      <c r="Z68" s="34">
        <v>5550.9897807185007</v>
      </c>
      <c r="AA68" s="34">
        <v>4823.0146304089994</v>
      </c>
    </row>
    <row r="69" spans="1:27" x14ac:dyDescent="0.35">
      <c r="A69" s="31" t="s">
        <v>122</v>
      </c>
      <c r="B69" s="31" t="s">
        <v>65</v>
      </c>
      <c r="C69" s="34">
        <v>0.89106354843147895</v>
      </c>
      <c r="D69" s="34">
        <v>0.84617406521494887</v>
      </c>
      <c r="E69" s="34">
        <v>0.81184084037367998</v>
      </c>
      <c r="F69" s="34">
        <v>0.72639131908770904</v>
      </c>
      <c r="G69" s="34">
        <v>0.66028096390766022</v>
      </c>
      <c r="H69" s="34">
        <v>0.63101245478179002</v>
      </c>
      <c r="I69" s="34">
        <v>0.62389546309083888</v>
      </c>
      <c r="J69" s="34">
        <v>0.5354171895304688</v>
      </c>
      <c r="K69" s="34">
        <v>0.55822185013557013</v>
      </c>
      <c r="L69" s="34">
        <v>0.53186537835791003</v>
      </c>
      <c r="M69" s="34">
        <v>0.50574676248368999</v>
      </c>
      <c r="N69" s="34">
        <v>0.48379190756972901</v>
      </c>
      <c r="O69" s="34">
        <v>0.43574938894935006</v>
      </c>
      <c r="P69" s="34">
        <v>0.4001503908519799</v>
      </c>
      <c r="Q69" s="34">
        <v>0.38872860227444994</v>
      </c>
      <c r="R69" s="34">
        <v>0.66540183850649892</v>
      </c>
      <c r="S69" s="34">
        <v>1.2833331712830589</v>
      </c>
      <c r="T69" s="34">
        <v>1.2553171823504301</v>
      </c>
      <c r="U69" s="34">
        <v>1.2014047446197991</v>
      </c>
      <c r="V69" s="34">
        <v>1.1522653051092002</v>
      </c>
      <c r="W69" s="34">
        <v>1.3152706413766988</v>
      </c>
      <c r="X69" s="34">
        <v>1.1782226151399999</v>
      </c>
      <c r="Y69" s="34">
        <v>1.1507666685320299</v>
      </c>
      <c r="Z69" s="34">
        <v>1.03579804828561</v>
      </c>
      <c r="AA69" s="34">
        <v>1.0093604044796001</v>
      </c>
    </row>
    <row r="70" spans="1:27" x14ac:dyDescent="0.35">
      <c r="A70" s="31" t="s">
        <v>122</v>
      </c>
      <c r="B70" s="31" t="s">
        <v>34</v>
      </c>
      <c r="C70" s="34">
        <v>7.0759068733000002E-2</v>
      </c>
      <c r="D70" s="34">
        <v>5.1141704922299996E-2</v>
      </c>
      <c r="E70" s="34">
        <v>6.3954597990999992E-2</v>
      </c>
      <c r="F70" s="34">
        <v>5.5953376767599997E-2</v>
      </c>
      <c r="G70" s="34">
        <v>5.3137072834599994E-2</v>
      </c>
      <c r="H70" s="34">
        <v>5.3307045038999995E-2</v>
      </c>
      <c r="I70" s="34">
        <v>5.1569013918000006E-2</v>
      </c>
      <c r="J70" s="34">
        <v>4.7582076309999992E-2</v>
      </c>
      <c r="K70" s="34">
        <v>4.4578019724999994E-2</v>
      </c>
      <c r="L70" s="34">
        <v>4.0590743186000006E-2</v>
      </c>
      <c r="M70" s="34">
        <v>3.9712880151999995E-2</v>
      </c>
      <c r="N70" s="34">
        <v>3.9043725937000007E-2</v>
      </c>
      <c r="O70" s="34">
        <v>3.7145539155000004E-2</v>
      </c>
      <c r="P70" s="34">
        <v>2.5147590852999998E-2</v>
      </c>
      <c r="Q70" s="34">
        <v>0.73318328699999991</v>
      </c>
      <c r="R70" s="34">
        <v>0.72711392280000009</v>
      </c>
      <c r="S70" s="34">
        <v>0.99013226109999997</v>
      </c>
      <c r="T70" s="34">
        <v>0.91212340879999998</v>
      </c>
      <c r="U70" s="34">
        <v>0.87311495119999993</v>
      </c>
      <c r="V70" s="34">
        <v>0.83610472916</v>
      </c>
      <c r="W70" s="34">
        <v>0.8297646675999989</v>
      </c>
      <c r="X70" s="34">
        <v>0.76641747139999994</v>
      </c>
      <c r="Y70" s="34">
        <v>1.1916010716700001</v>
      </c>
      <c r="Z70" s="34">
        <v>1.1842020195</v>
      </c>
      <c r="AA70" s="34">
        <v>1.133926631</v>
      </c>
    </row>
    <row r="71" spans="1:27" x14ac:dyDescent="0.35">
      <c r="A71" s="31" t="s">
        <v>122</v>
      </c>
      <c r="B71" s="31" t="s">
        <v>70</v>
      </c>
      <c r="C71" s="34">
        <v>0</v>
      </c>
      <c r="D71" s="34">
        <v>0</v>
      </c>
      <c r="E71" s="34">
        <v>0</v>
      </c>
      <c r="F71" s="34">
        <v>3.7551535999999999E-6</v>
      </c>
      <c r="G71" s="34">
        <v>3.8548221E-6</v>
      </c>
      <c r="H71" s="34">
        <v>3.9358594999999999E-6</v>
      </c>
      <c r="I71" s="34">
        <v>3.9587270000000004E-6</v>
      </c>
      <c r="J71" s="34">
        <v>4.0254285999999899E-6</v>
      </c>
      <c r="K71" s="34">
        <v>3.9538850000000002E-6</v>
      </c>
      <c r="L71" s="34">
        <v>3.9009056000000002E-6</v>
      </c>
      <c r="M71" s="34">
        <v>3.9977230000000003E-6</v>
      </c>
      <c r="N71" s="34">
        <v>3.9800726999999999E-6</v>
      </c>
      <c r="O71" s="34">
        <v>3.9458439999999999E-6</v>
      </c>
      <c r="P71" s="34">
        <v>3.9677112000000001E-6</v>
      </c>
      <c r="Q71" s="34">
        <v>5.714029E-6</v>
      </c>
      <c r="R71" s="34">
        <v>7.23209099999999E-6</v>
      </c>
      <c r="S71" s="34">
        <v>7.696331499999999E-6</v>
      </c>
      <c r="T71" s="34">
        <v>7.1441079999999993E-6</v>
      </c>
      <c r="U71" s="34">
        <v>6.8401E-6</v>
      </c>
      <c r="V71" s="34">
        <v>7.3714512000000005E-6</v>
      </c>
      <c r="W71" s="34">
        <v>7.0533346999999898E-6</v>
      </c>
      <c r="X71" s="34">
        <v>6.5790586999999999E-6</v>
      </c>
      <c r="Y71" s="34">
        <v>7.2116665999999999E-6</v>
      </c>
      <c r="Z71" s="34">
        <v>7.9137580000000005E-6</v>
      </c>
      <c r="AA71" s="34">
        <v>7.3660784000000001E-6</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26393.51551226648</v>
      </c>
      <c r="D73" s="35">
        <v>24586.524236024354</v>
      </c>
      <c r="E73" s="35">
        <v>19863.471321306279</v>
      </c>
      <c r="F73" s="35">
        <v>15404.806977733846</v>
      </c>
      <c r="G73" s="35">
        <v>13601.357153086727</v>
      </c>
      <c r="H73" s="35">
        <v>13930.33723629642</v>
      </c>
      <c r="I73" s="35">
        <v>13213.269589635871</v>
      </c>
      <c r="J73" s="35">
        <v>11293.997592793154</v>
      </c>
      <c r="K73" s="35">
        <v>11377.537306495835</v>
      </c>
      <c r="L73" s="35">
        <v>10689.277210905855</v>
      </c>
      <c r="M73" s="35">
        <v>10740.286193596685</v>
      </c>
      <c r="N73" s="35">
        <v>9169.8544527084105</v>
      </c>
      <c r="O73" s="35">
        <v>8085.3126277772963</v>
      </c>
      <c r="P73" s="35">
        <v>7428.3773907572522</v>
      </c>
      <c r="Q73" s="35">
        <v>7404.128743000274</v>
      </c>
      <c r="R73" s="35">
        <v>6411.8836354782052</v>
      </c>
      <c r="S73" s="35">
        <v>6567.0143408656822</v>
      </c>
      <c r="T73" s="35">
        <v>8432.3347851645103</v>
      </c>
      <c r="U73" s="35">
        <v>7787.0346740639206</v>
      </c>
      <c r="V73" s="35">
        <v>8552.3141228212098</v>
      </c>
      <c r="W73" s="35">
        <v>7926.8060170503768</v>
      </c>
      <c r="X73" s="35">
        <v>8443.1789396765416</v>
      </c>
      <c r="Y73" s="35">
        <v>7908.6908021666322</v>
      </c>
      <c r="Z73" s="35">
        <v>6017.5081459727862</v>
      </c>
      <c r="AA73" s="35">
        <v>5206.5307365417793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6.1731099999999895E-3</v>
      </c>
      <c r="E78" s="34">
        <v>7.7964929999999903E-3</v>
      </c>
      <c r="F78" s="34">
        <v>7.3299709999999994E-3</v>
      </c>
      <c r="G78" s="34">
        <v>6.8105073E-3</v>
      </c>
      <c r="H78" s="34">
        <v>6.7016033999999997E-3</v>
      </c>
      <c r="I78" s="34">
        <v>6.6312337000000001E-3</v>
      </c>
      <c r="J78" s="34">
        <v>6.2202005000000001E-3</v>
      </c>
      <c r="K78" s="34">
        <v>6.7139764000000001E-3</v>
      </c>
      <c r="L78" s="34">
        <v>7.1075644000000004E-3</v>
      </c>
      <c r="M78" s="34">
        <v>6.5076080000000007E-3</v>
      </c>
      <c r="N78" s="34">
        <v>6.9627647000000004E-3</v>
      </c>
      <c r="O78" s="34">
        <v>6.9562545E-3</v>
      </c>
      <c r="P78" s="34">
        <v>6.7162759999999993E-3</v>
      </c>
      <c r="Q78" s="34">
        <v>6.7871112999999894E-3</v>
      </c>
      <c r="R78" s="34">
        <v>6.7960844000000001E-3</v>
      </c>
      <c r="S78" s="34">
        <v>6.7773599999999996E-3</v>
      </c>
      <c r="T78" s="34">
        <v>9.1870579999999997E-3</v>
      </c>
      <c r="U78" s="34">
        <v>9.649874000000001E-3</v>
      </c>
      <c r="V78" s="34">
        <v>7.8075640000000003E-3</v>
      </c>
      <c r="W78" s="34">
        <v>1.057225E-2</v>
      </c>
      <c r="X78" s="34">
        <v>1.021323E-2</v>
      </c>
      <c r="Y78" s="34">
        <v>8.4951050000000011E-3</v>
      </c>
      <c r="Z78" s="34">
        <v>8.4979239999999987E-3</v>
      </c>
      <c r="AA78" s="34">
        <v>9.2768969999999992E-3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8.4571517000000002E-3</v>
      </c>
      <c r="D80" s="34">
        <v>6.9655029999999901E-3</v>
      </c>
      <c r="E80" s="34">
        <v>8.4363235000000005E-3</v>
      </c>
      <c r="F80" s="34">
        <v>7.8972765999999993E-3</v>
      </c>
      <c r="G80" s="34">
        <v>7.2112236000000003E-3</v>
      </c>
      <c r="H80" s="34">
        <v>7.2254950999999998E-3</v>
      </c>
      <c r="I80" s="34">
        <v>7.2228184000000008E-3</v>
      </c>
      <c r="J80" s="34">
        <v>6.7642966999999993E-3</v>
      </c>
      <c r="K80" s="34">
        <v>7.23452779999999E-3</v>
      </c>
      <c r="L80" s="34">
        <v>7.876402900000001E-3</v>
      </c>
      <c r="M80" s="34">
        <v>6.7866425999999992E-3</v>
      </c>
      <c r="N80" s="34">
        <v>7.5118577999999997E-3</v>
      </c>
      <c r="O80" s="34">
        <v>7.4338851999999995E-3</v>
      </c>
      <c r="P80" s="34">
        <v>7.1556543999999906E-3</v>
      </c>
      <c r="Q80" s="34">
        <v>7.3552307999999993E-3</v>
      </c>
      <c r="R80" s="34">
        <v>7.3260786E-3</v>
      </c>
      <c r="S80" s="34">
        <v>7.2881160999999899E-3</v>
      </c>
      <c r="T80" s="34">
        <v>9.0009115999999997E-3</v>
      </c>
      <c r="U80" s="34">
        <v>1.148151129999999E-2</v>
      </c>
      <c r="V80" s="34">
        <v>4.6288675999999907E-3</v>
      </c>
      <c r="W80" s="34">
        <v>7.3073307999999898E-3</v>
      </c>
      <c r="X80" s="34">
        <v>7.5526843000000001E-3</v>
      </c>
      <c r="Y80" s="34">
        <v>4.9043385999999996E-3</v>
      </c>
      <c r="Z80" s="34">
        <v>5.6014049000000007E-3</v>
      </c>
      <c r="AA80" s="34">
        <v>6.2015018000000002E-3</v>
      </c>
    </row>
    <row r="81" spans="1:27" x14ac:dyDescent="0.35">
      <c r="A81" s="31" t="s">
        <v>123</v>
      </c>
      <c r="B81" s="31" t="s">
        <v>62</v>
      </c>
      <c r="C81" s="34">
        <v>46301.948884999991</v>
      </c>
      <c r="D81" s="34">
        <v>65890.159366000007</v>
      </c>
      <c r="E81" s="34">
        <v>46304.009707000005</v>
      </c>
      <c r="F81" s="34">
        <v>44499.647322250014</v>
      </c>
      <c r="G81" s="34">
        <v>50291.946637800007</v>
      </c>
      <c r="H81" s="34">
        <v>43124.702587000007</v>
      </c>
      <c r="I81" s="34">
        <v>40955.267939399986</v>
      </c>
      <c r="J81" s="34">
        <v>42624.109104999996</v>
      </c>
      <c r="K81" s="34">
        <v>35863.052763599997</v>
      </c>
      <c r="L81" s="34">
        <v>27104.525073740006</v>
      </c>
      <c r="M81" s="34">
        <v>38871.001724400005</v>
      </c>
      <c r="N81" s="34">
        <v>26969.419724600004</v>
      </c>
      <c r="O81" s="34">
        <v>26065.619420299998</v>
      </c>
      <c r="P81" s="34">
        <v>29439.775972600008</v>
      </c>
      <c r="Q81" s="34">
        <v>25375.937422700004</v>
      </c>
      <c r="R81" s="34">
        <v>23840.823148760002</v>
      </c>
      <c r="S81" s="34">
        <v>24969.012389999996</v>
      </c>
      <c r="T81" s="34">
        <v>20987.813050400007</v>
      </c>
      <c r="U81" s="34">
        <v>15976.3248599</v>
      </c>
      <c r="V81" s="34">
        <v>22590.560749200002</v>
      </c>
      <c r="W81" s="34">
        <v>15789.045712900001</v>
      </c>
      <c r="X81" s="34">
        <v>15255.295972259999</v>
      </c>
      <c r="Y81" s="34">
        <v>17323.342694999996</v>
      </c>
      <c r="Z81" s="34">
        <v>14766.03726854</v>
      </c>
      <c r="AA81" s="34">
        <v>13945.84310462</v>
      </c>
    </row>
    <row r="82" spans="1:27" x14ac:dyDescent="0.35">
      <c r="A82" s="31" t="s">
        <v>123</v>
      </c>
      <c r="B82" s="31" t="s">
        <v>66</v>
      </c>
      <c r="C82" s="34">
        <v>4467.5635999999995</v>
      </c>
      <c r="D82" s="34">
        <v>4804.1866319942001</v>
      </c>
      <c r="E82" s="34">
        <v>4216.7803581439002</v>
      </c>
      <c r="F82" s="34">
        <v>3839.5010951046997</v>
      </c>
      <c r="G82" s="34">
        <v>3970.8346130406007</v>
      </c>
      <c r="H82" s="34">
        <v>3795.7770829793003</v>
      </c>
      <c r="I82" s="34">
        <v>3665.5737306054002</v>
      </c>
      <c r="J82" s="34">
        <v>2702.3365171974997</v>
      </c>
      <c r="K82" s="34">
        <v>2868.9984578444992</v>
      </c>
      <c r="L82" s="34">
        <v>2653.6943967720995</v>
      </c>
      <c r="M82" s="34">
        <v>1833.8166886745</v>
      </c>
      <c r="N82" s="34">
        <v>2491.8646603187003</v>
      </c>
      <c r="O82" s="34">
        <v>2291.6841130679995</v>
      </c>
      <c r="P82" s="34">
        <v>2385.6398172861</v>
      </c>
      <c r="Q82" s="34">
        <v>2291.7152825448993</v>
      </c>
      <c r="R82" s="34">
        <v>2208.9128110468996</v>
      </c>
      <c r="S82" s="34">
        <v>1845.6412115251997</v>
      </c>
      <c r="T82" s="34">
        <v>1717.9434338984997</v>
      </c>
      <c r="U82" s="34">
        <v>1586.0216882886002</v>
      </c>
      <c r="V82" s="34">
        <v>1654.4247617828</v>
      </c>
      <c r="W82" s="34">
        <v>1486.6606829263003</v>
      </c>
      <c r="X82" s="34">
        <v>1371.5858214311002</v>
      </c>
      <c r="Y82" s="34">
        <v>1433.4595845246001</v>
      </c>
      <c r="Z82" s="34">
        <v>991.70510896550002</v>
      </c>
      <c r="AA82" s="34">
        <v>1208.9659349894</v>
      </c>
    </row>
    <row r="83" spans="1:27" x14ac:dyDescent="0.35">
      <c r="A83" s="31" t="s">
        <v>123</v>
      </c>
      <c r="B83" s="31" t="s">
        <v>65</v>
      </c>
      <c r="C83" s="34">
        <v>3.162343E-7</v>
      </c>
      <c r="D83" s="34">
        <v>2.31411129999999E-7</v>
      </c>
      <c r="E83" s="34">
        <v>3.3667559999999899E-7</v>
      </c>
      <c r="F83" s="34">
        <v>3.0692035E-7</v>
      </c>
      <c r="G83" s="34">
        <v>2.35043629999999E-7</v>
      </c>
      <c r="H83" s="34">
        <v>2.4366883999999898E-7</v>
      </c>
      <c r="I83" s="34">
        <v>2.2188425999999901E-7</v>
      </c>
      <c r="J83" s="34">
        <v>1.9441043E-7</v>
      </c>
      <c r="K83" s="34">
        <v>2.1266365000000001E-7</v>
      </c>
      <c r="L83" s="34">
        <v>2.1260501E-7</v>
      </c>
      <c r="M83" s="34">
        <v>2.1949971999999999E-7</v>
      </c>
      <c r="N83" s="34">
        <v>3.2887000000000001E-7</v>
      </c>
      <c r="O83" s="34">
        <v>3.5887535000000001E-7</v>
      </c>
      <c r="P83" s="34">
        <v>2.9108647E-7</v>
      </c>
      <c r="Q83" s="34">
        <v>3.3537843E-7</v>
      </c>
      <c r="R83" s="34">
        <v>3.4569864999999995E-7</v>
      </c>
      <c r="S83" s="34">
        <v>3.7625290000000004E-7</v>
      </c>
      <c r="T83" s="34">
        <v>1.0807983000000001E-6</v>
      </c>
      <c r="U83" s="34">
        <v>1.0605242999999902E-6</v>
      </c>
      <c r="V83" s="34">
        <v>6.6000800000000004E-7</v>
      </c>
      <c r="W83" s="34">
        <v>2.3174075999999997E-6</v>
      </c>
      <c r="X83" s="34">
        <v>2.2200926E-6</v>
      </c>
      <c r="Y83" s="34">
        <v>1.5814502E-6</v>
      </c>
      <c r="Z83" s="34">
        <v>1.8297629999999899E-6</v>
      </c>
      <c r="AA83" s="34">
        <v>2.1141075999999998E-6</v>
      </c>
    </row>
    <row r="84" spans="1:27" x14ac:dyDescent="0.35">
      <c r="A84" s="31" t="s">
        <v>123</v>
      </c>
      <c r="B84" s="31" t="s">
        <v>34</v>
      </c>
      <c r="C84" s="34">
        <v>4.8561376E-6</v>
      </c>
      <c r="D84" s="34">
        <v>5.5712336E-6</v>
      </c>
      <c r="E84" s="34">
        <v>4.7226967E-6</v>
      </c>
      <c r="F84" s="34">
        <v>4.5729265999999998E-6</v>
      </c>
      <c r="G84" s="34">
        <v>4.5597944E-6</v>
      </c>
      <c r="H84" s="34">
        <v>6.5548466999999999E-6</v>
      </c>
      <c r="I84" s="34">
        <v>8.3999340000000003E-6</v>
      </c>
      <c r="J84" s="34">
        <v>9.7331009999999994E-6</v>
      </c>
      <c r="K84" s="34">
        <v>8.5264530000000002E-6</v>
      </c>
      <c r="L84" s="34">
        <v>1.3663691499999899E-5</v>
      </c>
      <c r="M84" s="34">
        <v>1.8898278000000001E-5</v>
      </c>
      <c r="N84" s="34">
        <v>1.4498292499999999E-5</v>
      </c>
      <c r="O84" s="34">
        <v>1.3862012999999999E-5</v>
      </c>
      <c r="P84" s="34">
        <v>1.4274738999999999E-5</v>
      </c>
      <c r="Q84" s="34">
        <v>1.3415316000000001E-5</v>
      </c>
      <c r="R84" s="34">
        <v>1.2721471499999999E-5</v>
      </c>
      <c r="S84" s="34">
        <v>1.2217428000000001E-5</v>
      </c>
      <c r="T84" s="34">
        <v>8.8937384999999996E-6</v>
      </c>
      <c r="U84" s="34">
        <v>7.2971996999999995E-6</v>
      </c>
      <c r="V84" s="34">
        <v>1.1959660000000001E-5</v>
      </c>
      <c r="W84" s="34">
        <v>7.1274419999999903E-6</v>
      </c>
      <c r="X84" s="34">
        <v>6.8584652999999996E-6</v>
      </c>
      <c r="Y84" s="34">
        <v>1.02787419999999E-5</v>
      </c>
      <c r="Z84" s="34">
        <v>8.4852929999999991E-6</v>
      </c>
      <c r="AA84" s="34">
        <v>7.9378099999999995E-6</v>
      </c>
    </row>
    <row r="85" spans="1:27" x14ac:dyDescent="0.35">
      <c r="A85" s="31" t="s">
        <v>123</v>
      </c>
      <c r="B85" s="31" t="s">
        <v>70</v>
      </c>
      <c r="C85" s="34">
        <v>0</v>
      </c>
      <c r="D85" s="34">
        <v>0</v>
      </c>
      <c r="E85" s="34">
        <v>0</v>
      </c>
      <c r="F85" s="34">
        <v>6.6958850000000004E-6</v>
      </c>
      <c r="G85" s="34">
        <v>7.6420125999999998E-6</v>
      </c>
      <c r="H85" s="34">
        <v>7.5051840000000001E-6</v>
      </c>
      <c r="I85" s="34">
        <v>7.5402969999999997E-6</v>
      </c>
      <c r="J85" s="34">
        <v>8.3235469999999909E-6</v>
      </c>
      <c r="K85" s="34">
        <v>7.4466150000000002E-6</v>
      </c>
      <c r="L85" s="34">
        <v>6.6855446999999997E-6</v>
      </c>
      <c r="M85" s="34">
        <v>8.0945459999999993E-6</v>
      </c>
      <c r="N85" s="34">
        <v>7.0849312000000002E-6</v>
      </c>
      <c r="O85" s="34">
        <v>7.0543709999999903E-6</v>
      </c>
      <c r="P85" s="34">
        <v>7.4527830000000002E-6</v>
      </c>
      <c r="Q85" s="34">
        <v>7.3745979999999992E-6</v>
      </c>
      <c r="R85" s="34">
        <v>7.3424119999999904E-6</v>
      </c>
      <c r="S85" s="34">
        <v>7.3973579999999998E-6</v>
      </c>
      <c r="T85" s="34">
        <v>6.0066706999999894E-6</v>
      </c>
      <c r="U85" s="34">
        <v>5.4235593000000002E-6</v>
      </c>
      <c r="V85" s="34">
        <v>8.3272599999999996E-6</v>
      </c>
      <c r="W85" s="34">
        <v>5.6333330000000002E-6</v>
      </c>
      <c r="X85" s="34">
        <v>5.4207467E-6</v>
      </c>
      <c r="Y85" s="34">
        <v>7.4844669999999998E-6</v>
      </c>
      <c r="Z85" s="34">
        <v>6.3790516000000002E-6</v>
      </c>
      <c r="AA85" s="34">
        <v>6.0236417000000003E-6</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50769.520942467927</v>
      </c>
      <c r="D87" s="35">
        <v>70694.359136838611</v>
      </c>
      <c r="E87" s="35">
        <v>50520.806298297081</v>
      </c>
      <c r="F87" s="35">
        <v>48339.163644909233</v>
      </c>
      <c r="G87" s="35">
        <v>54262.79527280655</v>
      </c>
      <c r="H87" s="35">
        <v>46920.493597321482</v>
      </c>
      <c r="I87" s="35">
        <v>44620.855524279374</v>
      </c>
      <c r="J87" s="35">
        <v>45326.458606889115</v>
      </c>
      <c r="K87" s="35">
        <v>38732.065170161361</v>
      </c>
      <c r="L87" s="35">
        <v>29758.234454692007</v>
      </c>
      <c r="M87" s="35">
        <v>40704.83170754461</v>
      </c>
      <c r="N87" s="35">
        <v>29461.298859870076</v>
      </c>
      <c r="O87" s="35">
        <v>28357.317923866573</v>
      </c>
      <c r="P87" s="35">
        <v>31825.429662107596</v>
      </c>
      <c r="Q87" s="35">
        <v>27667.666847922381</v>
      </c>
      <c r="R87" s="35">
        <v>26049.750082315601</v>
      </c>
      <c r="S87" s="35">
        <v>26814.667667377551</v>
      </c>
      <c r="T87" s="35">
        <v>22705.774673348908</v>
      </c>
      <c r="U87" s="35">
        <v>17562.367680634427</v>
      </c>
      <c r="V87" s="35">
        <v>24244.997948074411</v>
      </c>
      <c r="W87" s="35">
        <v>17275.724277724508</v>
      </c>
      <c r="X87" s="35">
        <v>16626.899561825488</v>
      </c>
      <c r="Y87" s="35">
        <v>18756.815680549647</v>
      </c>
      <c r="Z87" s="35">
        <v>15757.756478664163</v>
      </c>
      <c r="AA87" s="35">
        <v>15154.824520122309</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0.18266266409999982</v>
      </c>
      <c r="D92" s="37">
        <v>0.13717977909999995</v>
      </c>
      <c r="E92" s="37">
        <v>0.17768917849999977</v>
      </c>
      <c r="F92" s="37">
        <v>0.17312825910000001</v>
      </c>
      <c r="G92" s="37">
        <v>0.17158355759999988</v>
      </c>
      <c r="H92" s="37">
        <v>0.17830324180000001</v>
      </c>
      <c r="I92" s="37">
        <v>0.17101446999999992</v>
      </c>
      <c r="J92" s="37">
        <v>0.18241088379999978</v>
      </c>
      <c r="K92" s="37">
        <v>0.13576759483999989</v>
      </c>
      <c r="L92" s="37">
        <v>0.1286595662399998</v>
      </c>
      <c r="M92" s="37">
        <v>0.1215400561</v>
      </c>
      <c r="N92" s="37">
        <v>0.12550959689999991</v>
      </c>
      <c r="O92" s="37">
        <v>0.10027568624999988</v>
      </c>
      <c r="P92" s="37">
        <v>8.3370132999999902E-2</v>
      </c>
      <c r="Q92" s="37">
        <v>7.9258382299999999E-2</v>
      </c>
      <c r="R92" s="37">
        <v>7.5719375199999994E-2</v>
      </c>
      <c r="S92" s="37">
        <v>6.3212819799999986E-2</v>
      </c>
      <c r="T92" s="37">
        <v>6.0000490599999894E-2</v>
      </c>
      <c r="U92" s="37">
        <v>5.7142207199999802E-2</v>
      </c>
      <c r="V92" s="37">
        <v>5.1523311799999888E-2</v>
      </c>
      <c r="W92" s="37">
        <v>4.8475922899999885E-2</v>
      </c>
      <c r="X92" s="37">
        <v>4.219818337999999E-2</v>
      </c>
      <c r="Y92" s="37">
        <v>3.6373991280000004E-2</v>
      </c>
      <c r="Z92" s="37">
        <v>3.7180372070000002E-2</v>
      </c>
      <c r="AA92" s="37">
        <v>3.3697550839999993E-2</v>
      </c>
    </row>
    <row r="93" spans="1:27" x14ac:dyDescent="0.35">
      <c r="A93" s="31" t="s">
        <v>38</v>
      </c>
      <c r="B93" s="31" t="s">
        <v>113</v>
      </c>
      <c r="C93" s="34">
        <v>450.86768996499995</v>
      </c>
      <c r="D93" s="34">
        <v>70.891274699999997</v>
      </c>
      <c r="E93" s="34">
        <v>440.533458</v>
      </c>
      <c r="F93" s="34">
        <v>662.8284329999999</v>
      </c>
      <c r="G93" s="34">
        <v>1447.1687360000001</v>
      </c>
      <c r="H93" s="34">
        <v>1648.482593</v>
      </c>
      <c r="I93" s="34">
        <v>1980.150809</v>
      </c>
      <c r="J93" s="34">
        <v>814.01354770000012</v>
      </c>
      <c r="K93" s="34">
        <v>5033.5339919999997</v>
      </c>
      <c r="L93" s="34">
        <v>5070.3125950000003</v>
      </c>
      <c r="M93" s="34">
        <v>5150.6056939999999</v>
      </c>
      <c r="N93" s="34">
        <v>5264.0472339999997</v>
      </c>
      <c r="O93" s="34">
        <v>4466.5900940000001</v>
      </c>
      <c r="P93" s="34">
        <v>4301.7731859999994</v>
      </c>
      <c r="Q93" s="34">
        <v>9576.6464139999989</v>
      </c>
      <c r="R93" s="34">
        <v>11546.108978</v>
      </c>
      <c r="S93" s="34">
        <v>17422.425289999999</v>
      </c>
      <c r="T93" s="34">
        <v>16653.5749</v>
      </c>
      <c r="U93" s="34">
        <v>16759.210859999999</v>
      </c>
      <c r="V93" s="34">
        <v>16122.684590000001</v>
      </c>
      <c r="W93" s="34">
        <v>15270.863020000001</v>
      </c>
      <c r="X93" s="34">
        <v>13435.956085999998</v>
      </c>
      <c r="Y93" s="34">
        <v>11760.17556</v>
      </c>
      <c r="Z93" s="34">
        <v>13394.585600000002</v>
      </c>
      <c r="AA93" s="34">
        <v>12493.047664000002</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41.752989964999898</v>
      </c>
      <c r="D98" s="34">
        <v>26.9236577</v>
      </c>
      <c r="E98" s="34">
        <v>139.08005799999998</v>
      </c>
      <c r="F98" s="34">
        <v>386.22731299999998</v>
      </c>
      <c r="G98" s="34">
        <v>1234.9602560000001</v>
      </c>
      <c r="H98" s="34">
        <v>1296.9800929999999</v>
      </c>
      <c r="I98" s="34">
        <v>1636.878369</v>
      </c>
      <c r="J98" s="34">
        <v>534.10120770000003</v>
      </c>
      <c r="K98" s="34">
        <v>4053.4876919999997</v>
      </c>
      <c r="L98" s="34">
        <v>3888.6546950000002</v>
      </c>
      <c r="M98" s="34">
        <v>4280.8688940000002</v>
      </c>
      <c r="N98" s="34">
        <v>3943.2696339999998</v>
      </c>
      <c r="O98" s="34">
        <v>3405.9284939999998</v>
      </c>
      <c r="P98" s="34">
        <v>3277.3816859999997</v>
      </c>
      <c r="Q98" s="34">
        <v>7260.1012139999993</v>
      </c>
      <c r="R98" s="34">
        <v>8866.4569780000002</v>
      </c>
      <c r="S98" s="34">
        <v>14876.144289999998</v>
      </c>
      <c r="T98" s="34">
        <v>14031.6209</v>
      </c>
      <c r="U98" s="34">
        <v>14230.31366</v>
      </c>
      <c r="V98" s="34">
        <v>13841.06559</v>
      </c>
      <c r="W98" s="34">
        <v>13364.05782</v>
      </c>
      <c r="X98" s="34">
        <v>11940.599585999998</v>
      </c>
      <c r="Y98" s="34">
        <v>10588.397559999999</v>
      </c>
      <c r="Z98" s="34">
        <v>11994.122100000002</v>
      </c>
      <c r="AA98" s="34">
        <v>11272.790464000002</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5.0179076400000001E-2</v>
      </c>
      <c r="D102" s="34">
        <v>4.5313730900000002E-2</v>
      </c>
      <c r="E102" s="34">
        <v>6.1390702699999904E-2</v>
      </c>
      <c r="F102" s="34">
        <v>5.9208364599999994E-2</v>
      </c>
      <c r="G102" s="34">
        <v>5.8975654599999996E-2</v>
      </c>
      <c r="H102" s="34">
        <v>6.4429293999999998E-2</v>
      </c>
      <c r="I102" s="34">
        <v>6.1597737299999997E-2</v>
      </c>
      <c r="J102" s="34">
        <v>5.7409275299999896E-2</v>
      </c>
      <c r="K102" s="34">
        <v>4.7315504939999899E-2</v>
      </c>
      <c r="L102" s="34">
        <v>4.6901861439999908E-2</v>
      </c>
      <c r="M102" s="34">
        <v>4.13358619E-2</v>
      </c>
      <c r="N102" s="34">
        <v>4.7377057299999907E-2</v>
      </c>
      <c r="O102" s="34">
        <v>4.6233180749999894E-2</v>
      </c>
      <c r="P102" s="34">
        <v>4.4613803699999996E-2</v>
      </c>
      <c r="Q102" s="34">
        <v>5.1977772200000001E-2</v>
      </c>
      <c r="R102" s="34">
        <v>4.7558696900000003E-2</v>
      </c>
      <c r="S102" s="34">
        <v>3.9163868699999993E-2</v>
      </c>
      <c r="T102" s="34">
        <v>3.7782012799999896E-2</v>
      </c>
      <c r="U102" s="34">
        <v>3.6243403499999903E-2</v>
      </c>
      <c r="V102" s="34">
        <v>3.2936012999999993E-2</v>
      </c>
      <c r="W102" s="34">
        <v>2.9564297999999996E-2</v>
      </c>
      <c r="X102" s="34">
        <v>2.5406119079999991E-2</v>
      </c>
      <c r="Y102" s="34">
        <v>2.3264371779999998E-2</v>
      </c>
      <c r="Z102" s="34">
        <v>2.3384125400000001E-2</v>
      </c>
      <c r="AA102" s="34">
        <v>2.1430206439999998E-2</v>
      </c>
    </row>
    <row r="103" spans="1:27" x14ac:dyDescent="0.35">
      <c r="A103" s="31" t="s">
        <v>120</v>
      </c>
      <c r="B103" s="31" t="s">
        <v>113</v>
      </c>
      <c r="C103" s="34">
        <v>409.11470000000003</v>
      </c>
      <c r="D103" s="34">
        <v>43.967616999999997</v>
      </c>
      <c r="E103" s="34">
        <v>301.45340000000004</v>
      </c>
      <c r="F103" s="34">
        <v>276.60111999999998</v>
      </c>
      <c r="G103" s="34">
        <v>212.20848000000001</v>
      </c>
      <c r="H103" s="34">
        <v>351.5025</v>
      </c>
      <c r="I103" s="34">
        <v>343.27244000000002</v>
      </c>
      <c r="J103" s="34">
        <v>279.91234000000003</v>
      </c>
      <c r="K103" s="34">
        <v>980.04630000000009</v>
      </c>
      <c r="L103" s="34">
        <v>1181.6578999999999</v>
      </c>
      <c r="M103" s="34">
        <v>869.73680000000002</v>
      </c>
      <c r="N103" s="34">
        <v>1320.7776000000001</v>
      </c>
      <c r="O103" s="34">
        <v>1060.6616000000001</v>
      </c>
      <c r="P103" s="34">
        <v>1024.3915</v>
      </c>
      <c r="Q103" s="34">
        <v>2316.5452</v>
      </c>
      <c r="R103" s="34">
        <v>2679.652</v>
      </c>
      <c r="S103" s="34">
        <v>2546.2809999999999</v>
      </c>
      <c r="T103" s="34">
        <v>2621.9540000000002</v>
      </c>
      <c r="U103" s="34">
        <v>2528.8972000000003</v>
      </c>
      <c r="V103" s="34">
        <v>2281.6190000000001</v>
      </c>
      <c r="W103" s="34">
        <v>1906.8052</v>
      </c>
      <c r="X103" s="34">
        <v>1495.3565000000001</v>
      </c>
      <c r="Y103" s="34">
        <v>1171.778</v>
      </c>
      <c r="Z103" s="34">
        <v>1400.4635000000001</v>
      </c>
      <c r="AA103" s="34">
        <v>1220.2572</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4.5352069999999897E-2</v>
      </c>
      <c r="D107" s="34">
        <v>2.853052189999998E-2</v>
      </c>
      <c r="E107" s="34">
        <v>3.7543426999999893E-2</v>
      </c>
      <c r="F107" s="34">
        <v>4.480004700000001E-2</v>
      </c>
      <c r="G107" s="34">
        <v>4.6887176999999905E-2</v>
      </c>
      <c r="H107" s="34">
        <v>4.8232435999999997E-2</v>
      </c>
      <c r="I107" s="34">
        <v>4.5608351999999998E-2</v>
      </c>
      <c r="J107" s="34">
        <v>6.641621399999989E-2</v>
      </c>
      <c r="K107" s="34">
        <v>3.3297067999999999E-2</v>
      </c>
      <c r="L107" s="34">
        <v>3.1795417999999902E-2</v>
      </c>
      <c r="M107" s="34">
        <v>3.1115994000000001E-2</v>
      </c>
      <c r="N107" s="34">
        <v>2.9931450999999998E-2</v>
      </c>
      <c r="O107" s="34">
        <v>8.2556460000000002E-3</v>
      </c>
      <c r="P107" s="34">
        <v>7.7973466000000003E-3</v>
      </c>
      <c r="Q107" s="34">
        <v>6.8028029999999996E-3</v>
      </c>
      <c r="R107" s="34">
        <v>6.89715669999999E-3</v>
      </c>
      <c r="S107" s="34">
        <v>4.9703354999999999E-3</v>
      </c>
      <c r="T107" s="34">
        <v>4.8243349999999999E-3</v>
      </c>
      <c r="U107" s="34">
        <v>4.3678010000000001E-3</v>
      </c>
      <c r="V107" s="34">
        <v>3.8954038999999998E-3</v>
      </c>
      <c r="W107" s="34">
        <v>3.9034714999999901E-3</v>
      </c>
      <c r="X107" s="34">
        <v>3.5611696000000001E-3</v>
      </c>
      <c r="Y107" s="34">
        <v>3.0485165E-3</v>
      </c>
      <c r="Z107" s="34">
        <v>3.1944942E-3</v>
      </c>
      <c r="AA107" s="34">
        <v>2.9659873999999999E-3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8.7131517699999911E-2</v>
      </c>
      <c r="D112" s="34">
        <v>6.3335526299999986E-2</v>
      </c>
      <c r="E112" s="34">
        <v>7.8755048799999991E-2</v>
      </c>
      <c r="F112" s="34">
        <v>6.9119847499999998E-2</v>
      </c>
      <c r="G112" s="34">
        <v>6.5720725999999993E-2</v>
      </c>
      <c r="H112" s="34">
        <v>6.564151180000001E-2</v>
      </c>
      <c r="I112" s="34">
        <v>6.3808380699999903E-2</v>
      </c>
      <c r="J112" s="34">
        <v>5.8585394499999992E-2</v>
      </c>
      <c r="K112" s="34">
        <v>5.5155021900000004E-2</v>
      </c>
      <c r="L112" s="34">
        <v>4.9962286799999991E-2</v>
      </c>
      <c r="M112" s="34">
        <v>4.9088200200000001E-2</v>
      </c>
      <c r="N112" s="34">
        <v>4.8201088600000004E-2</v>
      </c>
      <c r="O112" s="34">
        <v>4.5786859499999999E-2</v>
      </c>
      <c r="P112" s="34">
        <v>3.0958982699999901E-2</v>
      </c>
      <c r="Q112" s="34">
        <v>2.0477807099999999E-2</v>
      </c>
      <c r="R112" s="34">
        <v>2.1263521600000002E-2</v>
      </c>
      <c r="S112" s="34">
        <v>1.9078615599999998E-2</v>
      </c>
      <c r="T112" s="34">
        <v>1.7394142799999998E-2</v>
      </c>
      <c r="U112" s="34">
        <v>1.6531002699999901E-2</v>
      </c>
      <c r="V112" s="34">
        <v>1.46918948999999E-2</v>
      </c>
      <c r="W112" s="34">
        <v>1.5008153399999899E-2</v>
      </c>
      <c r="X112" s="34">
        <v>1.3230894700000001E-2</v>
      </c>
      <c r="Y112" s="34">
        <v>1.0061103000000002E-2</v>
      </c>
      <c r="Z112" s="34">
        <v>1.0601752470000001E-2</v>
      </c>
      <c r="AA112" s="34">
        <v>9.3013569999999997E-3</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QaY9rZb2NELqncYQR8+W08IFDrWcaHX1mw6G9itPUZyXslpvqq9PF+B+XArXI/DrRoUEwVg44Jl5mbbvOBUL+Q==" saltValue="8iwwdMhNsIxQ5vF53am1C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BaseCase_REZ Tx Cost</vt:lpstr>
      <vt:lpstr>BaseCase_USE+DSP Cost</vt:lpstr>
      <vt:lpstr>Option1_CF</vt:lpstr>
      <vt:lpstr>Option1_Generation</vt:lpstr>
      <vt:lpstr>Option1_Capacity</vt:lpstr>
      <vt:lpstr>Option1_VOM Cost</vt:lpstr>
      <vt:lpstr>Option1_FOM Cost</vt:lpstr>
      <vt:lpstr>Option1_Fuel Cost</vt:lpstr>
      <vt:lpstr>Option1_Build Cost</vt:lpstr>
      <vt:lpstr>Option1_REZ Tx Cost</vt:lpstr>
      <vt:lpstr>Option1_USE+DSP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Schaller</cp:lastModifiedBy>
  <dcterms:created xsi:type="dcterms:W3CDTF">2021-07-28T00:56:57Z</dcterms:created>
  <dcterms:modified xsi:type="dcterms:W3CDTF">2021-09-16T03:20:27Z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